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25600" windowHeight="16060" tabRatio="500"/>
  </bookViews>
  <sheets>
    <sheet name="Foglio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40" i="1" l="1"/>
  <c r="P39" i="1"/>
  <c r="P20" i="1"/>
  <c r="I34" i="1"/>
  <c r="J34" i="1"/>
  <c r="H34" i="1"/>
  <c r="J28" i="1"/>
  <c r="J29" i="1"/>
  <c r="J30" i="1"/>
  <c r="J31" i="1"/>
  <c r="J32" i="1"/>
  <c r="J27" i="1"/>
  <c r="H27" i="1"/>
  <c r="I28" i="1"/>
  <c r="I29" i="1"/>
  <c r="I30" i="1"/>
  <c r="I31" i="1"/>
  <c r="I32" i="1"/>
  <c r="I27" i="1"/>
  <c r="P36" i="1"/>
  <c r="AY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Z34" i="1"/>
  <c r="BA34" i="1"/>
  <c r="BB34" i="1"/>
  <c r="BC34" i="1"/>
  <c r="BD34" i="1"/>
  <c r="BE34" i="1"/>
  <c r="BF34" i="1"/>
  <c r="BG34" i="1"/>
  <c r="BH34" i="1"/>
  <c r="V34" i="1"/>
  <c r="U34" i="1"/>
  <c r="S27" i="1"/>
  <c r="S30" i="1"/>
  <c r="S34" i="1"/>
  <c r="Q34" i="1"/>
  <c r="R34" i="1"/>
  <c r="P34" i="1"/>
  <c r="O34" i="1"/>
  <c r="G34" i="1"/>
  <c r="K34" i="1"/>
  <c r="N34" i="1"/>
  <c r="L34" i="1"/>
  <c r="F34" i="1"/>
  <c r="E34" i="1"/>
  <c r="D34" i="1"/>
  <c r="C34" i="1"/>
  <c r="B34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CC18" i="1"/>
  <c r="BK18" i="1"/>
  <c r="BJ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X18" i="1"/>
  <c r="W18" i="1"/>
  <c r="V18" i="1"/>
  <c r="Q18" i="1"/>
  <c r="U18" i="1"/>
  <c r="P18" i="1"/>
  <c r="O18" i="1"/>
  <c r="N18" i="1"/>
  <c r="L18" i="1"/>
  <c r="K18" i="1"/>
  <c r="F18" i="1"/>
  <c r="D18" i="1"/>
  <c r="E18" i="1"/>
  <c r="C18" i="1"/>
  <c r="B7" i="1"/>
  <c r="B8" i="1"/>
  <c r="B9" i="1"/>
  <c r="B10" i="1"/>
  <c r="B11" i="1"/>
  <c r="B12" i="1"/>
  <c r="B13" i="1"/>
  <c r="B14" i="1"/>
  <c r="B15" i="1"/>
  <c r="B16" i="1"/>
  <c r="B18" i="1"/>
  <c r="B27" i="1"/>
  <c r="B28" i="1"/>
  <c r="B29" i="1"/>
  <c r="B30" i="1"/>
  <c r="B31" i="1"/>
  <c r="B32" i="1"/>
  <c r="S28" i="1"/>
  <c r="S29" i="1"/>
  <c r="CC8" i="1"/>
  <c r="CC9" i="1"/>
  <c r="CC10" i="1"/>
  <c r="CC11" i="1"/>
  <c r="CC12" i="1"/>
  <c r="CC13" i="1"/>
  <c r="CC14" i="1"/>
  <c r="CC15" i="1"/>
  <c r="CC16" i="1"/>
  <c r="CC7" i="1"/>
  <c r="CA8" i="1"/>
  <c r="CA9" i="1"/>
  <c r="CA10" i="1"/>
  <c r="CA11" i="1"/>
  <c r="CA12" i="1"/>
  <c r="CA13" i="1"/>
  <c r="CA14" i="1"/>
  <c r="CA15" i="1"/>
  <c r="CA16" i="1"/>
  <c r="CA7" i="1"/>
  <c r="BY8" i="1"/>
  <c r="BY9" i="1"/>
  <c r="BY10" i="1"/>
  <c r="BY11" i="1"/>
  <c r="BY12" i="1"/>
  <c r="BY13" i="1"/>
  <c r="BY14" i="1"/>
  <c r="BY15" i="1"/>
  <c r="BY16" i="1"/>
  <c r="BY7" i="1"/>
  <c r="BW8" i="1"/>
  <c r="BW9" i="1"/>
  <c r="BW10" i="1"/>
  <c r="BW11" i="1"/>
  <c r="BW12" i="1"/>
  <c r="BW13" i="1"/>
  <c r="BW14" i="1"/>
  <c r="BW15" i="1"/>
  <c r="BW16" i="1"/>
  <c r="BW7" i="1"/>
  <c r="BU8" i="1"/>
  <c r="BU9" i="1"/>
  <c r="BU10" i="1"/>
  <c r="BU11" i="1"/>
  <c r="BU12" i="1"/>
  <c r="BU13" i="1"/>
  <c r="BU14" i="1"/>
  <c r="BU15" i="1"/>
  <c r="BU16" i="1"/>
  <c r="BU7" i="1"/>
  <c r="BS8" i="1"/>
  <c r="BS9" i="1"/>
  <c r="BS10" i="1"/>
  <c r="BS11" i="1"/>
  <c r="BS12" i="1"/>
  <c r="BS13" i="1"/>
  <c r="BS14" i="1"/>
  <c r="BS15" i="1"/>
  <c r="BS16" i="1"/>
  <c r="BS7" i="1"/>
  <c r="BQ8" i="1"/>
  <c r="BQ9" i="1"/>
  <c r="BQ10" i="1"/>
  <c r="BQ11" i="1"/>
  <c r="BQ12" i="1"/>
  <c r="BQ13" i="1"/>
  <c r="BQ14" i="1"/>
  <c r="BQ15" i="1"/>
  <c r="BQ16" i="1"/>
  <c r="BQ7" i="1"/>
  <c r="BO8" i="1"/>
  <c r="BO9" i="1"/>
  <c r="BO10" i="1"/>
  <c r="BO11" i="1"/>
  <c r="BO12" i="1"/>
  <c r="BO13" i="1"/>
  <c r="BO14" i="1"/>
  <c r="BO15" i="1"/>
  <c r="BO16" i="1"/>
  <c r="BO7" i="1"/>
  <c r="BM8" i="1"/>
  <c r="BM9" i="1"/>
  <c r="BM10" i="1"/>
  <c r="BM11" i="1"/>
  <c r="BM12" i="1"/>
  <c r="BM13" i="1"/>
  <c r="BM14" i="1"/>
  <c r="BM15" i="1"/>
  <c r="BM16" i="1"/>
  <c r="BM7" i="1"/>
  <c r="BK8" i="1"/>
  <c r="BK9" i="1"/>
  <c r="BK10" i="1"/>
  <c r="BK11" i="1"/>
  <c r="BK12" i="1"/>
  <c r="BK13" i="1"/>
  <c r="BK14" i="1"/>
  <c r="BK15" i="1"/>
  <c r="BK16" i="1"/>
  <c r="BK7" i="1"/>
  <c r="BH8" i="1"/>
  <c r="BH9" i="1"/>
  <c r="BH10" i="1"/>
  <c r="BH11" i="1"/>
  <c r="BH12" i="1"/>
  <c r="BH13" i="1"/>
  <c r="BH14" i="1"/>
  <c r="BH15" i="1"/>
  <c r="BH16" i="1"/>
  <c r="BH27" i="1"/>
  <c r="BH28" i="1"/>
  <c r="BH29" i="1"/>
  <c r="BH30" i="1"/>
  <c r="BH31" i="1"/>
  <c r="BH32" i="1"/>
  <c r="BH7" i="1"/>
  <c r="BF8" i="1"/>
  <c r="BF9" i="1"/>
  <c r="BF10" i="1"/>
  <c r="BF11" i="1"/>
  <c r="BF12" i="1"/>
  <c r="BF13" i="1"/>
  <c r="BF14" i="1"/>
  <c r="BF15" i="1"/>
  <c r="BF16" i="1"/>
  <c r="BF27" i="1"/>
  <c r="BF28" i="1"/>
  <c r="BF29" i="1"/>
  <c r="BF30" i="1"/>
  <c r="BF31" i="1"/>
  <c r="BF32" i="1"/>
  <c r="BF7" i="1"/>
  <c r="BD8" i="1"/>
  <c r="BD9" i="1"/>
  <c r="BD10" i="1"/>
  <c r="BD11" i="1"/>
  <c r="BD12" i="1"/>
  <c r="BD13" i="1"/>
  <c r="BD14" i="1"/>
  <c r="BD15" i="1"/>
  <c r="BD16" i="1"/>
  <c r="BD27" i="1"/>
  <c r="BD28" i="1"/>
  <c r="BD29" i="1"/>
  <c r="BD30" i="1"/>
  <c r="BD31" i="1"/>
  <c r="BD32" i="1"/>
  <c r="BD7" i="1"/>
  <c r="BB8" i="1"/>
  <c r="BB9" i="1"/>
  <c r="BB10" i="1"/>
  <c r="BB11" i="1"/>
  <c r="BB12" i="1"/>
  <c r="BB13" i="1"/>
  <c r="BB14" i="1"/>
  <c r="BB15" i="1"/>
  <c r="BB16" i="1"/>
  <c r="BB27" i="1"/>
  <c r="BB28" i="1"/>
  <c r="BB29" i="1"/>
  <c r="BB30" i="1"/>
  <c r="BB31" i="1"/>
  <c r="BB32" i="1"/>
  <c r="BB7" i="1"/>
  <c r="AZ8" i="1"/>
  <c r="AZ9" i="1"/>
  <c r="AZ10" i="1"/>
  <c r="AZ11" i="1"/>
  <c r="AZ12" i="1"/>
  <c r="AZ13" i="1"/>
  <c r="AZ14" i="1"/>
  <c r="AZ15" i="1"/>
  <c r="AZ16" i="1"/>
  <c r="AZ27" i="1"/>
  <c r="AZ28" i="1"/>
  <c r="AZ29" i="1"/>
  <c r="AZ30" i="1"/>
  <c r="AZ31" i="1"/>
  <c r="AZ32" i="1"/>
  <c r="AZ7" i="1"/>
  <c r="AX8" i="1"/>
  <c r="AX9" i="1"/>
  <c r="AX10" i="1"/>
  <c r="AX11" i="1"/>
  <c r="AX12" i="1"/>
  <c r="AX13" i="1"/>
  <c r="AX14" i="1"/>
  <c r="AX15" i="1"/>
  <c r="AX16" i="1"/>
  <c r="AX27" i="1"/>
  <c r="AX28" i="1"/>
  <c r="AX29" i="1"/>
  <c r="AX30" i="1"/>
  <c r="AX31" i="1"/>
  <c r="AX32" i="1"/>
  <c r="AX7" i="1"/>
  <c r="AV8" i="1"/>
  <c r="AV9" i="1"/>
  <c r="AV10" i="1"/>
  <c r="AV11" i="1"/>
  <c r="AV12" i="1"/>
  <c r="AV13" i="1"/>
  <c r="AV14" i="1"/>
  <c r="AV15" i="1"/>
  <c r="AV16" i="1"/>
  <c r="AV27" i="1"/>
  <c r="AV28" i="1"/>
  <c r="AV29" i="1"/>
  <c r="AV30" i="1"/>
  <c r="AV31" i="1"/>
  <c r="AV32" i="1"/>
  <c r="AV7" i="1"/>
  <c r="AT8" i="1"/>
  <c r="AT9" i="1"/>
  <c r="AT10" i="1"/>
  <c r="AT11" i="1"/>
  <c r="AT12" i="1"/>
  <c r="AT13" i="1"/>
  <c r="AT14" i="1"/>
  <c r="AT15" i="1"/>
  <c r="AT16" i="1"/>
  <c r="AT27" i="1"/>
  <c r="AT28" i="1"/>
  <c r="AT29" i="1"/>
  <c r="AT30" i="1"/>
  <c r="AT31" i="1"/>
  <c r="AT32" i="1"/>
  <c r="AT7" i="1"/>
  <c r="AR8" i="1"/>
  <c r="AR9" i="1"/>
  <c r="AR10" i="1"/>
  <c r="AR11" i="1"/>
  <c r="AR12" i="1"/>
  <c r="AR13" i="1"/>
  <c r="AR14" i="1"/>
  <c r="AR15" i="1"/>
  <c r="AR16" i="1"/>
  <c r="AR27" i="1"/>
  <c r="AR28" i="1"/>
  <c r="AR29" i="1"/>
  <c r="AR30" i="1"/>
  <c r="AR31" i="1"/>
  <c r="AR32" i="1"/>
  <c r="AR7" i="1"/>
  <c r="AP8" i="1"/>
  <c r="AP9" i="1"/>
  <c r="AP10" i="1"/>
  <c r="AP11" i="1"/>
  <c r="AP12" i="1"/>
  <c r="AP13" i="1"/>
  <c r="AP14" i="1"/>
  <c r="AP15" i="1"/>
  <c r="AP16" i="1"/>
  <c r="AP27" i="1"/>
  <c r="AP28" i="1"/>
  <c r="AP29" i="1"/>
  <c r="AP30" i="1"/>
  <c r="AP31" i="1"/>
  <c r="AP32" i="1"/>
  <c r="AP7" i="1"/>
  <c r="AN8" i="1"/>
  <c r="AN9" i="1"/>
  <c r="AN10" i="1"/>
  <c r="AN11" i="1"/>
  <c r="AN12" i="1"/>
  <c r="AN13" i="1"/>
  <c r="AN14" i="1"/>
  <c r="AN15" i="1"/>
  <c r="AN16" i="1"/>
  <c r="AN27" i="1"/>
  <c r="AN28" i="1"/>
  <c r="AN29" i="1"/>
  <c r="AN30" i="1"/>
  <c r="AN31" i="1"/>
  <c r="AN32" i="1"/>
  <c r="AN7" i="1"/>
  <c r="AL8" i="1"/>
  <c r="AL9" i="1"/>
  <c r="AL10" i="1"/>
  <c r="AL11" i="1"/>
  <c r="AL12" i="1"/>
  <c r="AL13" i="1"/>
  <c r="AL14" i="1"/>
  <c r="AL15" i="1"/>
  <c r="AL16" i="1"/>
  <c r="AL27" i="1"/>
  <c r="AL28" i="1"/>
  <c r="AL29" i="1"/>
  <c r="AL30" i="1"/>
  <c r="AL31" i="1"/>
  <c r="AL32" i="1"/>
  <c r="AL7" i="1"/>
  <c r="AJ8" i="1"/>
  <c r="AJ9" i="1"/>
  <c r="AJ10" i="1"/>
  <c r="AJ11" i="1"/>
  <c r="AJ12" i="1"/>
  <c r="AJ13" i="1"/>
  <c r="AJ14" i="1"/>
  <c r="AJ15" i="1"/>
  <c r="AJ16" i="1"/>
  <c r="AJ27" i="1"/>
  <c r="AJ28" i="1"/>
  <c r="AJ29" i="1"/>
  <c r="AJ30" i="1"/>
  <c r="AJ31" i="1"/>
  <c r="AJ32" i="1"/>
  <c r="AJ7" i="1"/>
  <c r="AH8" i="1"/>
  <c r="AH9" i="1"/>
  <c r="AH10" i="1"/>
  <c r="AH11" i="1"/>
  <c r="AH12" i="1"/>
  <c r="AH13" i="1"/>
  <c r="AH14" i="1"/>
  <c r="AH15" i="1"/>
  <c r="AH16" i="1"/>
  <c r="AH27" i="1"/>
  <c r="AH28" i="1"/>
  <c r="AH29" i="1"/>
  <c r="AH30" i="1"/>
  <c r="AH31" i="1"/>
  <c r="AH32" i="1"/>
  <c r="AH7" i="1"/>
  <c r="AF27" i="1"/>
  <c r="AF28" i="1"/>
  <c r="AF29" i="1"/>
  <c r="AF30" i="1"/>
  <c r="AF31" i="1"/>
  <c r="AF32" i="1"/>
  <c r="AF8" i="1"/>
  <c r="AF9" i="1"/>
  <c r="AF10" i="1"/>
  <c r="AF11" i="1"/>
  <c r="AF12" i="1"/>
  <c r="AF13" i="1"/>
  <c r="AF14" i="1"/>
  <c r="AF15" i="1"/>
  <c r="AF16" i="1"/>
  <c r="AF7" i="1"/>
  <c r="AD8" i="1"/>
  <c r="AD9" i="1"/>
  <c r="AD10" i="1"/>
  <c r="AD11" i="1"/>
  <c r="AD12" i="1"/>
  <c r="AD13" i="1"/>
  <c r="AD14" i="1"/>
  <c r="AD15" i="1"/>
  <c r="AD16" i="1"/>
  <c r="AD27" i="1"/>
  <c r="AD28" i="1"/>
  <c r="AD29" i="1"/>
  <c r="AD30" i="1"/>
  <c r="AD31" i="1"/>
  <c r="AD32" i="1"/>
  <c r="AD7" i="1"/>
  <c r="AB8" i="1"/>
  <c r="AB9" i="1"/>
  <c r="AB10" i="1"/>
  <c r="AB11" i="1"/>
  <c r="AB12" i="1"/>
  <c r="AB13" i="1"/>
  <c r="AB14" i="1"/>
  <c r="AB15" i="1"/>
  <c r="AB16" i="1"/>
  <c r="AB27" i="1"/>
  <c r="AB28" i="1"/>
  <c r="AB29" i="1"/>
  <c r="AB30" i="1"/>
  <c r="AB31" i="1"/>
  <c r="AB32" i="1"/>
  <c r="AB7" i="1"/>
  <c r="Z8" i="1"/>
  <c r="Z9" i="1"/>
  <c r="Z10" i="1"/>
  <c r="Z11" i="1"/>
  <c r="Z12" i="1"/>
  <c r="Z13" i="1"/>
  <c r="Z14" i="1"/>
  <c r="Z15" i="1"/>
  <c r="Z16" i="1"/>
  <c r="Z27" i="1"/>
  <c r="Z28" i="1"/>
  <c r="Z29" i="1"/>
  <c r="Z30" i="1"/>
  <c r="Z31" i="1"/>
  <c r="Z32" i="1"/>
  <c r="Z7" i="1"/>
  <c r="X8" i="1"/>
  <c r="X9" i="1"/>
  <c r="X10" i="1"/>
  <c r="X11" i="1"/>
  <c r="X12" i="1"/>
  <c r="X13" i="1"/>
  <c r="X14" i="1"/>
  <c r="X15" i="1"/>
  <c r="X16" i="1"/>
  <c r="X27" i="1"/>
  <c r="X28" i="1"/>
  <c r="X29" i="1"/>
  <c r="X30" i="1"/>
  <c r="X31" i="1"/>
  <c r="X32" i="1"/>
  <c r="X7" i="1"/>
  <c r="V8" i="1"/>
  <c r="V9" i="1"/>
  <c r="V10" i="1"/>
  <c r="V11" i="1"/>
  <c r="V12" i="1"/>
  <c r="V13" i="1"/>
  <c r="V14" i="1"/>
  <c r="V15" i="1"/>
  <c r="V16" i="1"/>
  <c r="V27" i="1"/>
  <c r="V28" i="1"/>
  <c r="V29" i="1"/>
  <c r="V30" i="1"/>
  <c r="V31" i="1"/>
  <c r="V32" i="1"/>
  <c r="V7" i="1"/>
  <c r="H32" i="1"/>
  <c r="Q27" i="1"/>
  <c r="Q10" i="1"/>
  <c r="Q28" i="1"/>
  <c r="Q29" i="1"/>
  <c r="Q8" i="1"/>
  <c r="Q9" i="1"/>
  <c r="Q11" i="1"/>
  <c r="Q12" i="1"/>
  <c r="Q7" i="1"/>
  <c r="O27" i="1"/>
  <c r="O28" i="1"/>
  <c r="O29" i="1"/>
  <c r="O30" i="1"/>
  <c r="O8" i="1"/>
  <c r="O9" i="1"/>
  <c r="O10" i="1"/>
  <c r="O11" i="1"/>
  <c r="O12" i="1"/>
  <c r="O13" i="1"/>
  <c r="O7" i="1"/>
  <c r="L27" i="1"/>
  <c r="L28" i="1"/>
  <c r="L29" i="1"/>
  <c r="L30" i="1"/>
  <c r="L31" i="1"/>
  <c r="L8" i="1"/>
  <c r="L9" i="1"/>
  <c r="L10" i="1"/>
  <c r="L11" i="1"/>
  <c r="L12" i="1"/>
  <c r="L13" i="1"/>
  <c r="L14" i="1"/>
  <c r="L15" i="1"/>
  <c r="L7" i="1"/>
  <c r="H28" i="1"/>
  <c r="H29" i="1"/>
  <c r="H30" i="1"/>
  <c r="H31" i="1"/>
  <c r="F27" i="1"/>
  <c r="F28" i="1"/>
  <c r="F29" i="1"/>
  <c r="F30" i="1"/>
  <c r="F31" i="1"/>
  <c r="F32" i="1"/>
  <c r="F8" i="1"/>
  <c r="F9" i="1"/>
  <c r="F10" i="1"/>
  <c r="F11" i="1"/>
  <c r="F12" i="1"/>
  <c r="F13" i="1"/>
  <c r="F14" i="1"/>
  <c r="F15" i="1"/>
  <c r="F16" i="1"/>
  <c r="F7" i="1"/>
  <c r="D27" i="1"/>
  <c r="D28" i="1"/>
  <c r="D29" i="1"/>
  <c r="D30" i="1"/>
  <c r="D31" i="1"/>
  <c r="D32" i="1"/>
  <c r="D7" i="1"/>
  <c r="D8" i="1"/>
  <c r="D9" i="1"/>
  <c r="D10" i="1"/>
  <c r="D11" i="1"/>
  <c r="D12" i="1"/>
  <c r="D13" i="1"/>
  <c r="D14" i="1"/>
  <c r="D15" i="1"/>
  <c r="D16" i="1"/>
</calcChain>
</file>

<file path=xl/comments1.xml><?xml version="1.0" encoding="utf-8"?>
<comments xmlns="http://schemas.openxmlformats.org/spreadsheetml/2006/main">
  <authors>
    <author>Francesco Tornaboni</author>
  </authors>
  <commentList>
    <comment ref="A4" authorId="0">
      <text>
        <r>
          <rPr>
            <b/>
            <sz val="9"/>
            <color indexed="81"/>
            <rFont val="Calibri"/>
            <family val="2"/>
          </rPr>
          <t>Francesco Tornaboni:</t>
        </r>
        <r>
          <rPr>
            <sz val="9"/>
            <color indexed="81"/>
            <rFont val="Calibri"/>
            <family val="2"/>
          </rPr>
          <t xml:space="preserve">
SELECT DISTINCT `simi_anagrafe`.`pers_id` , `simi_iscritti`.`pers_id` , `simi_anagrafe`.`Regione` , `simi_iscritti`.`Corso di Laurea`
FROM simi_anagrafe, simi_iscritti
WHERE (
(
`simi_anagrafe`.`pers_id` = `simi_iscritti`.`pers_id`
)
AND (
`simi_anagrafe`.`Regione` = 'Liguria'
)
AND (
`simi_iscritti`.`Corso di Laurea` = 'Triennale'
)
)</t>
        </r>
      </text>
    </comment>
  </commentList>
</comments>
</file>

<file path=xl/sharedStrings.xml><?xml version="1.0" encoding="utf-8"?>
<sst xmlns="http://schemas.openxmlformats.org/spreadsheetml/2006/main" count="140" uniqueCount="89">
  <si>
    <t>Tabelle di dati</t>
  </si>
  <si>
    <t>anno</t>
  </si>
  <si>
    <t>iscritti</t>
  </si>
  <si>
    <t>immatricolati</t>
  </si>
  <si>
    <t>passaggi</t>
  </si>
  <si>
    <t>Flusso d'iscrizioni triennale</t>
  </si>
  <si>
    <t>Flusso d'iscrizioni magistrale</t>
  </si>
  <si>
    <t>Triennale infouma</t>
  </si>
  <si>
    <t>laureati in regola</t>
  </si>
  <si>
    <t>Laureati fuori corso</t>
  </si>
  <si>
    <t>T+M</t>
  </si>
  <si>
    <t>Provenienza degli iscritti ad infouma</t>
  </si>
  <si>
    <t>Abruzzo</t>
  </si>
  <si>
    <t>Basilicata</t>
  </si>
  <si>
    <t>Calabria</t>
  </si>
  <si>
    <t>Campania</t>
  </si>
  <si>
    <t>Emilia-Romagna</t>
  </si>
  <si>
    <t>Friuli-Venezia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</si>
  <si>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</si>
  <si>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</si>
  <si>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</si>
  <si>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</si>
  <si>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</si>
  <si>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</si>
  <si>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</si>
  <si>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</si>
  <si>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</si>
  <si>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</si>
  <si>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</si>
  <si>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</si>
  <si>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</si>
  <si>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</si>
  <si>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Titolo di scuola superiore</t>
  </si>
  <si>
    <t>Liceo Classico</t>
  </si>
  <si>
    <t>Liceo Scientifico</t>
  </si>
  <si>
    <t>Liceo Artistico</t>
  </si>
  <si>
    <t>ITI</t>
  </si>
  <si>
    <t>Geometri</t>
  </si>
  <si>
    <t>Liceo Linguistico</t>
  </si>
  <si>
    <t>Altro</t>
  </si>
  <si>
    <t>Titolo di studio estero</t>
  </si>
  <si>
    <t>Magistrale/Socio-Pedagogico</t>
  </si>
  <si>
    <t>ITC / IC</t>
  </si>
  <si>
    <t>%immatricolati</t>
  </si>
  <si>
    <t>%passaggi</t>
  </si>
  <si>
    <t>%Triennale Infouma</t>
  </si>
  <si>
    <t>%laureati in regola</t>
  </si>
  <si>
    <t>%Laureati fuori corso</t>
  </si>
  <si>
    <t>%laureati fuori corso</t>
  </si>
  <si>
    <t>%T+M</t>
  </si>
  <si>
    <t>%Abruzzo</t>
  </si>
  <si>
    <t>%Basilicata</t>
  </si>
  <si>
    <t>%Calabria</t>
  </si>
  <si>
    <t>%Emilia-Romagna</t>
  </si>
  <si>
    <t>%Friuli-Venezia-Giulia</t>
  </si>
  <si>
    <t>%Lazio</t>
  </si>
  <si>
    <t>%Liguria</t>
  </si>
  <si>
    <t>%Lombardia</t>
  </si>
  <si>
    <t>%Marche</t>
  </si>
  <si>
    <t>%Molise</t>
  </si>
  <si>
    <t>%Piemonte</t>
  </si>
  <si>
    <t>%Puglia</t>
  </si>
  <si>
    <t>%Sardegna</t>
  </si>
  <si>
    <t>%Sicilia</t>
  </si>
  <si>
    <t>%Toscana</t>
  </si>
  <si>
    <t>%Trentino-Alto Adige</t>
  </si>
  <si>
    <t>%Umbria</t>
  </si>
  <si>
    <t>%Valle d'Aosta</t>
  </si>
  <si>
    <t>%Veneto</t>
  </si>
  <si>
    <t>%Liceo Classico</t>
  </si>
  <si>
    <t>%Liceo Scientifico</t>
  </si>
  <si>
    <t>%Liceo Artistico</t>
  </si>
  <si>
    <t>%ITC/IC</t>
  </si>
  <si>
    <t>%Geometri</t>
  </si>
  <si>
    <t>%Liceo Linguistico</t>
  </si>
  <si>
    <t>%Titolo di Studio estero</t>
  </si>
  <si>
    <t>%Magistrale/Socio-Pedagogico</t>
  </si>
  <si>
    <t>%Altro</t>
  </si>
  <si>
    <t>%ITI</t>
  </si>
  <si>
    <t>Totali</t>
  </si>
  <si>
    <t>abbandoni dopo un anno</t>
  </si>
  <si>
    <t>%abbandoni dopo un anno</t>
  </si>
  <si>
    <t>Abbandoni dopo un anno</t>
  </si>
  <si>
    <t>totlale</t>
  </si>
  <si>
    <t>totale</t>
  </si>
  <si>
    <t>Altra triennale</t>
  </si>
  <si>
    <t>%Altra triennale</t>
  </si>
  <si>
    <t>lauree consegnate</t>
  </si>
  <si>
    <t>solo laurea triennale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</si>
</sst>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8"/>
      <color theme="1"/>
      <name val="Calibri"/>
      <scheme val="minor"/>
    </font>
    <font>
      <b/>
      <sz val="14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name val="Calibri"/>
      <scheme val="minor"/>
    </font>
    <font>
      <sz val="12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0" fillId="2" borderId="0" xfId="0" applyFill="1"/>
    <xf numFmtId="0" fontId="0" fillId="0" borderId="0" xfId="0" applyAlignment="1">
      <alignment horizontal="center"/>
    </xf>
    <xf numFmtId="2" fontId="0" fillId="0" borderId="0" xfId="0" applyNumberFormat="1"/>
    <xf numFmtId="2" fontId="0" fillId="0" borderId="0" xfId="0" applyNumberFormat="1" applyFill="1"/>
    <xf numFmtId="0" fontId="0" fillId="0" borderId="0" xfId="0" applyFill="1"/>
    <xf numFmtId="2" fontId="0" fillId="2" borderId="0" xfId="0" applyNumberFormat="1" applyFill="1"/>
    <xf numFmtId="0" fontId="7" fillId="0" borderId="0" xfId="0" applyFont="1"/>
    <xf numFmtId="0" fontId="8" fillId="0" borderId="0" xfId="0" applyFont="1"/>
    <xf numFmtId="2" fontId="8" fillId="0" borderId="0" xfId="0" applyNumberFormat="1" applyFont="1"/>
    <xf numFmtId="2" fontId="8" fillId="0" borderId="0" xfId="0" applyNumberFormat="1" applyFont="1" applyFill="1"/>
    <xf numFmtId="2" fontId="8" fillId="3" borderId="0" xfId="0" applyNumberFormat="1" applyFont="1" applyFill="1"/>
    <xf numFmtId="0" fontId="0" fillId="4" borderId="0" xfId="0" applyFill="1"/>
    <xf numFmtId="0" fontId="8" fillId="4" borderId="0" xfId="0" applyFont="1" applyFill="1"/>
    <xf numFmtId="0" fontId="8" fillId="0" borderId="0" xfId="0" applyFont="1" applyFill="1"/>
    <xf numFmtId="2" fontId="0" fillId="3" borderId="0" xfId="0" applyNumberFormat="1" applyFill="1"/>
    <xf numFmtId="0" fontId="0" fillId="0" borderId="0" xfId="0" applyAlignment="1">
      <alignment horizontal="center"/>
    </xf>
  </cellXfs>
  <cellStyles count="7">
    <cellStyle name="Collegamento ipertestuale" xfId="1" builtinId="8" hidden="1"/>
    <cellStyle name="Collegamento ipertestuale" xfId="5" builtinId="8" hidden="1"/>
    <cellStyle name="Collegamento visitato" xfId="2" builtinId="9" hidden="1"/>
    <cellStyle name="Collegamento visitato" xfId="3" builtinId="9" hidden="1"/>
    <cellStyle name="Collegamento visitato" xfId="4" builtinId="9" hidden="1"/>
    <cellStyle name="Collegamento visitato" xfId="6" builtinId="9" hidden="1"/>
    <cellStyle name="Normale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H40"/>
  <sheetViews>
    <sheetView tabSelected="1" topLeftCell="J4" workbookViewId="0">
      <selection activeCell="P41" sqref="P41"/>
    </sheetView>
  </sheetViews>
  <sheetFormatPr baseColWidth="10" defaultRowHeight="15" x14ac:dyDescent="0"/>
  <cols>
    <col min="1" max="1" width="28.6640625" bestFit="1" customWidth="1"/>
    <col min="2" max="2" width="9.33203125" bestFit="1" customWidth="1"/>
    <col min="3" max="3" width="12.1640625" bestFit="1" customWidth="1"/>
    <col min="4" max="4" width="13.5" bestFit="1" customWidth="1"/>
    <col min="5" max="5" width="8.5" bestFit="1" customWidth="1"/>
    <col min="6" max="6" width="9.5" bestFit="1" customWidth="1"/>
    <col min="7" max="7" width="16.1640625" bestFit="1" customWidth="1"/>
    <col min="8" max="8" width="17.6640625" bestFit="1" customWidth="1"/>
    <col min="9" max="9" width="17.6640625" style="9" customWidth="1"/>
    <col min="10" max="10" width="17.6640625" customWidth="1"/>
    <col min="11" max="11" width="21.83203125" bestFit="1" customWidth="1"/>
    <col min="12" max="12" width="23.1640625" bestFit="1" customWidth="1"/>
    <col min="13" max="13" width="2.33203125" style="16" customWidth="1"/>
    <col min="14" max="14" width="15" bestFit="1" customWidth="1"/>
    <col min="15" max="15" width="16.5" bestFit="1" customWidth="1"/>
    <col min="16" max="16" width="17.1640625" bestFit="1" customWidth="1"/>
    <col min="17" max="17" width="18.5" bestFit="1" customWidth="1"/>
    <col min="18" max="18" width="5" bestFit="1" customWidth="1"/>
    <col min="19" max="19" width="12.1640625" bestFit="1" customWidth="1"/>
    <col min="20" max="20" width="2.33203125" style="16" customWidth="1"/>
    <col min="21" max="21" width="8" bestFit="1" customWidth="1"/>
    <col min="22" max="22" width="9.33203125" bestFit="1" customWidth="1"/>
    <col min="23" max="23" width="9" bestFit="1" customWidth="1"/>
    <col min="24" max="24" width="10.5" bestFit="1" customWidth="1"/>
    <col min="25" max="25" width="8" bestFit="1" customWidth="1"/>
    <col min="26" max="27" width="9.5" bestFit="1" customWidth="1"/>
    <col min="28" max="28" width="9.33203125" customWidth="1"/>
    <col min="29" max="29" width="14.5" bestFit="1" customWidth="1"/>
    <col min="30" max="30" width="16" bestFit="1" customWidth="1"/>
    <col min="31" max="31" width="17.5" bestFit="1" customWidth="1"/>
    <col min="32" max="32" width="19.1640625" bestFit="1" customWidth="1"/>
    <col min="33" max="33" width="5.83203125" bestFit="1" customWidth="1"/>
    <col min="34" max="34" width="7" bestFit="1" customWidth="1"/>
    <col min="35" max="35" width="6.83203125" bestFit="1" customWidth="1"/>
    <col min="36" max="36" width="8.33203125" bestFit="1" customWidth="1"/>
    <col min="37" max="37" width="10.1640625" bestFit="1" customWidth="1"/>
    <col min="38" max="38" width="11.33203125" customWidth="1"/>
    <col min="39" max="39" width="7.6640625" bestFit="1" customWidth="1"/>
    <col min="40" max="40" width="9.1640625" bestFit="1" customWidth="1"/>
    <col min="41" max="41" width="6.83203125" bestFit="1" customWidth="1"/>
    <col min="42" max="42" width="8.33203125" bestFit="1" customWidth="1"/>
    <col min="43" max="43" width="9.33203125" bestFit="1" customWidth="1"/>
    <col min="44" max="44" width="10.6640625" bestFit="1" customWidth="1"/>
    <col min="45" max="45" width="6.33203125" bestFit="1" customWidth="1"/>
    <col min="46" max="46" width="7.6640625" bestFit="1" customWidth="1"/>
    <col min="47" max="47" width="9" bestFit="1" customWidth="1"/>
    <col min="48" max="48" width="10.33203125" bestFit="1" customWidth="1"/>
    <col min="49" max="49" width="6" bestFit="1" customWidth="1"/>
    <col min="50" max="50" width="7.5" bestFit="1" customWidth="1"/>
    <col min="51" max="51" width="8" bestFit="1" customWidth="1"/>
    <col min="52" max="52" width="9.5" bestFit="1" customWidth="1"/>
    <col min="53" max="53" width="17.33203125" bestFit="1" customWidth="1"/>
    <col min="54" max="54" width="18.83203125" bestFit="1" customWidth="1"/>
    <col min="55" max="55" width="7.5" bestFit="1" customWidth="1"/>
    <col min="56" max="56" width="8.83203125" bestFit="1" customWidth="1"/>
    <col min="57" max="57" width="12" bestFit="1" customWidth="1"/>
    <col min="58" max="58" width="13.33203125" bestFit="1" customWidth="1"/>
    <col min="59" max="59" width="7.33203125" bestFit="1" customWidth="1"/>
    <col min="60" max="60" width="8.5" customWidth="1"/>
    <col min="61" max="61" width="3" style="16" customWidth="1"/>
    <col min="62" max="62" width="12.5" bestFit="1" customWidth="1"/>
    <col min="63" max="63" width="13.83203125" bestFit="1" customWidth="1"/>
    <col min="64" max="64" width="14.33203125" bestFit="1" customWidth="1"/>
    <col min="65" max="65" width="15.83203125" bestFit="1" customWidth="1"/>
    <col min="66" max="66" width="12.83203125" bestFit="1" customWidth="1"/>
    <col min="67" max="67" width="14.33203125" bestFit="1" customWidth="1"/>
    <col min="68" max="68" width="7.5" bestFit="1" customWidth="1"/>
    <col min="69" max="69" width="7.6640625" bestFit="1" customWidth="1"/>
    <col min="70" max="71" width="6.83203125" bestFit="1" customWidth="1"/>
    <col min="72" max="72" width="9.1640625" bestFit="1" customWidth="1"/>
    <col min="73" max="73" width="10.5" bestFit="1" customWidth="1"/>
    <col min="74" max="74" width="14.6640625" bestFit="1" customWidth="1"/>
    <col min="75" max="75" width="16.1640625" bestFit="1" customWidth="1"/>
    <col min="76" max="76" width="19.1640625" bestFit="1" customWidth="1"/>
    <col min="77" max="77" width="20.6640625" customWidth="1"/>
    <col min="78" max="78" width="25.1640625" bestFit="1" customWidth="1"/>
    <col min="79" max="79" width="26.5" bestFit="1" customWidth="1"/>
    <col min="80" max="80" width="7.5" bestFit="1" customWidth="1"/>
    <col min="81" max="81" width="6.83203125" bestFit="1" customWidth="1"/>
  </cols>
  <sheetData>
    <row r="1" spans="1:81" ht="23">
      <c r="A1" s="1" t="s">
        <v>0</v>
      </c>
    </row>
    <row r="4" spans="1:81" ht="18">
      <c r="A4" s="2" t="s">
        <v>5</v>
      </c>
    </row>
    <row r="5" spans="1:81">
      <c r="U5" s="20" t="s">
        <v>11</v>
      </c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6"/>
      <c r="BJ5" s="20" t="s">
        <v>32</v>
      </c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6"/>
    </row>
    <row r="6" spans="1:81">
      <c r="A6" s="3" t="s">
        <v>1</v>
      </c>
      <c r="B6" t="s">
        <v>2</v>
      </c>
      <c r="C6" t="s">
        <v>3</v>
      </c>
      <c r="D6" s="5" t="s">
        <v>43</v>
      </c>
      <c r="E6" t="s">
        <v>4</v>
      </c>
      <c r="F6" s="5" t="s">
        <v>44</v>
      </c>
      <c r="K6" t="s">
        <v>80</v>
      </c>
      <c r="L6" s="5" t="s">
        <v>81</v>
      </c>
      <c r="N6" t="s">
        <v>8</v>
      </c>
      <c r="O6" s="5" t="s">
        <v>46</v>
      </c>
      <c r="P6" t="s">
        <v>9</v>
      </c>
      <c r="Q6" s="5" t="s">
        <v>47</v>
      </c>
      <c r="U6" t="s">
        <v>12</v>
      </c>
      <c r="V6" s="5" t="s">
        <v>50</v>
      </c>
      <c r="W6" t="s">
        <v>13</v>
      </c>
      <c r="X6" s="5" t="s">
        <v>51</v>
      </c>
      <c r="Y6" t="s">
        <v>14</v>
      </c>
      <c r="Z6" s="5" t="s">
        <v>52</v>
      </c>
      <c r="AA6" t="s">
        <v>15</v>
      </c>
      <c r="AB6" s="5" t="s">
        <v>52</v>
      </c>
      <c r="AC6" t="s">
        <v>16</v>
      </c>
      <c r="AD6" s="5" t="s">
        <v>53</v>
      </c>
      <c r="AE6" t="s">
        <v>17</v>
      </c>
      <c r="AF6" s="5" t="s">
        <v>54</v>
      </c>
      <c r="AG6" t="s">
        <v>18</v>
      </c>
      <c r="AH6" s="5" t="s">
        <v>18</v>
      </c>
      <c r="AI6" t="s">
        <v>19</v>
      </c>
      <c r="AJ6" s="5" t="s">
        <v>56</v>
      </c>
      <c r="AK6" t="s">
        <v>20</v>
      </c>
      <c r="AL6" s="5" t="s">
        <v>57</v>
      </c>
      <c r="AM6" t="s">
        <v>21</v>
      </c>
      <c r="AN6" s="5" t="s">
        <v>58</v>
      </c>
      <c r="AO6" t="s">
        <v>22</v>
      </c>
      <c r="AP6" s="5" t="s">
        <v>59</v>
      </c>
      <c r="AQ6" t="s">
        <v>23</v>
      </c>
      <c r="AR6" s="5" t="s">
        <v>60</v>
      </c>
      <c r="AS6" t="s">
        <v>24</v>
      </c>
      <c r="AT6" s="5" t="s">
        <v>61</v>
      </c>
      <c r="AU6" t="s">
        <v>25</v>
      </c>
      <c r="AV6" s="5" t="s">
        <v>62</v>
      </c>
      <c r="AW6" t="s">
        <v>26</v>
      </c>
      <c r="AX6" s="5" t="s">
        <v>63</v>
      </c>
      <c r="AY6" t="s">
        <v>27</v>
      </c>
      <c r="AZ6" s="5" t="s">
        <v>64</v>
      </c>
      <c r="BA6" t="s">
        <v>28</v>
      </c>
      <c r="BB6" s="5" t="s">
        <v>65</v>
      </c>
      <c r="BC6" t="s">
        <v>29</v>
      </c>
      <c r="BD6" s="5" t="s">
        <v>66</v>
      </c>
      <c r="BE6" t="s">
        <v>30</v>
      </c>
      <c r="BF6" s="5" t="s">
        <v>67</v>
      </c>
      <c r="BG6" t="s">
        <v>31</v>
      </c>
      <c r="BH6" s="5" t="s">
        <v>68</v>
      </c>
      <c r="BJ6" t="s">
        <v>33</v>
      </c>
      <c r="BK6" s="5" t="s">
        <v>69</v>
      </c>
      <c r="BL6" t="s">
        <v>34</v>
      </c>
      <c r="BM6" s="10" t="s">
        <v>70</v>
      </c>
      <c r="BN6" t="s">
        <v>35</v>
      </c>
      <c r="BO6" s="5" t="s">
        <v>71</v>
      </c>
      <c r="BP6" t="s">
        <v>42</v>
      </c>
      <c r="BQ6" s="5" t="s">
        <v>72</v>
      </c>
      <c r="BR6" t="s">
        <v>36</v>
      </c>
      <c r="BS6" s="5" t="s">
        <v>78</v>
      </c>
      <c r="BT6" t="s">
        <v>37</v>
      </c>
      <c r="BU6" s="5" t="s">
        <v>73</v>
      </c>
      <c r="BV6" t="s">
        <v>38</v>
      </c>
      <c r="BW6" s="5" t="s">
        <v>74</v>
      </c>
      <c r="BX6" t="s">
        <v>40</v>
      </c>
      <c r="BY6" s="5" t="s">
        <v>75</v>
      </c>
      <c r="BZ6" t="s">
        <v>41</v>
      </c>
      <c r="CA6" s="5" t="s">
        <v>76</v>
      </c>
      <c r="CB6" t="s">
        <v>39</v>
      </c>
      <c r="CC6" s="5" t="s">
        <v>77</v>
      </c>
    </row>
    <row r="7" spans="1:81">
      <c r="A7" s="3">
        <v>2002</v>
      </c>
      <c r="B7">
        <f>C7+E7</f>
        <v>156</v>
      </c>
      <c r="C7">
        <v>101</v>
      </c>
      <c r="D7" s="10">
        <f>(C7/B7)*100</f>
        <v>64.743589743589752</v>
      </c>
      <c r="E7">
        <v>55</v>
      </c>
      <c r="F7" s="10">
        <f>(E7/B7)*100</f>
        <v>35.256410256410255</v>
      </c>
      <c r="K7">
        <v>22</v>
      </c>
      <c r="L7" s="10">
        <f>(K7/B7)*100</f>
        <v>14.102564102564102</v>
      </c>
      <c r="N7">
        <v>30</v>
      </c>
      <c r="O7" s="10">
        <f>(N7/B7)*100</f>
        <v>19.230769230769234</v>
      </c>
      <c r="P7">
        <v>49</v>
      </c>
      <c r="Q7" s="10">
        <f>(P7/B7)*100</f>
        <v>31.410256410256409</v>
      </c>
      <c r="U7">
        <v>3</v>
      </c>
      <c r="V7" s="10">
        <f>(U7/B7)*100</f>
        <v>1.9230769230769231</v>
      </c>
      <c r="W7">
        <v>1</v>
      </c>
      <c r="X7" s="10">
        <f>(W7/B7)*100</f>
        <v>0.64102564102564097</v>
      </c>
      <c r="Y7">
        <v>4</v>
      </c>
      <c r="Z7" s="10">
        <f>(Y7/B7)*100</f>
        <v>2.5641025641025639</v>
      </c>
      <c r="AA7">
        <v>2</v>
      </c>
      <c r="AB7" s="10">
        <f>(AA7/B7)*100</f>
        <v>1.2820512820512819</v>
      </c>
      <c r="AC7">
        <v>3</v>
      </c>
      <c r="AD7" s="10">
        <f>(AC7/B7)*100</f>
        <v>1.9230769230769231</v>
      </c>
      <c r="AE7">
        <v>0</v>
      </c>
      <c r="AF7" s="5">
        <f>(AE7/B7)*100</f>
        <v>0</v>
      </c>
      <c r="AG7">
        <v>3</v>
      </c>
      <c r="AH7" s="10">
        <f>(AG7/B7)*100</f>
        <v>1.9230769230769231</v>
      </c>
      <c r="AI7">
        <v>14</v>
      </c>
      <c r="AJ7" s="10">
        <f>(AI7/B7)*100</f>
        <v>8.9743589743589745</v>
      </c>
      <c r="AK7">
        <v>0</v>
      </c>
      <c r="AL7" s="10">
        <f>(AK7/B7)*100</f>
        <v>0</v>
      </c>
      <c r="AM7">
        <v>0</v>
      </c>
      <c r="AN7" s="5">
        <f>(AM7/B7)*100</f>
        <v>0</v>
      </c>
      <c r="AO7">
        <v>0</v>
      </c>
      <c r="AP7" s="10">
        <f>(AO7/B7)*100</f>
        <v>0</v>
      </c>
      <c r="AQ7">
        <v>1</v>
      </c>
      <c r="AR7" s="10">
        <f>(AQ7/B7)*100</f>
        <v>0.64102564102564097</v>
      </c>
      <c r="AS7">
        <v>2</v>
      </c>
      <c r="AT7" s="10">
        <f>(AS7/B7)*100</f>
        <v>1.2820512820512819</v>
      </c>
      <c r="AU7">
        <v>5</v>
      </c>
      <c r="AV7" s="10">
        <f>(AU7/B7)*100</f>
        <v>3.2051282051282048</v>
      </c>
      <c r="AW7">
        <v>4</v>
      </c>
      <c r="AX7" s="10">
        <f>(AW7/B7)*100</f>
        <v>2.5641025641025639</v>
      </c>
      <c r="AY7">
        <v>114</v>
      </c>
      <c r="AZ7" s="10">
        <f>(AY7/B7)*100</f>
        <v>73.076923076923066</v>
      </c>
      <c r="BA7">
        <v>0</v>
      </c>
      <c r="BB7" s="5">
        <f>(BA7/B7)*100</f>
        <v>0</v>
      </c>
      <c r="BC7">
        <v>0</v>
      </c>
      <c r="BD7" s="10">
        <f>(BC7/B7)*100</f>
        <v>0</v>
      </c>
      <c r="BE7">
        <v>0</v>
      </c>
      <c r="BF7" s="5">
        <f>(BE7/B7)*100</f>
        <v>0</v>
      </c>
      <c r="BG7">
        <v>0</v>
      </c>
      <c r="BH7" s="10">
        <f>(BG7/B7)*100</f>
        <v>0</v>
      </c>
      <c r="BJ7">
        <v>32</v>
      </c>
      <c r="BK7" s="10">
        <f>(BJ7/B7)*100</f>
        <v>20.512820512820511</v>
      </c>
      <c r="BL7">
        <v>3</v>
      </c>
      <c r="BM7" s="10">
        <f>(BL7/B7)*100</f>
        <v>1.9230769230769231</v>
      </c>
      <c r="BN7">
        <v>5</v>
      </c>
      <c r="BO7" s="10">
        <f>(BN7/B7)*100</f>
        <v>3.2051282051282048</v>
      </c>
      <c r="BP7">
        <v>23</v>
      </c>
      <c r="BQ7" s="10">
        <f>(BP7/B7)*100</f>
        <v>14.743589743589745</v>
      </c>
      <c r="BR7">
        <v>10</v>
      </c>
      <c r="BS7" s="10">
        <f>(BR7/B7)*100</f>
        <v>6.4102564102564097</v>
      </c>
      <c r="BT7">
        <v>2</v>
      </c>
      <c r="BU7" s="10">
        <f>(BT7/B7)*100</f>
        <v>1.2820512820512819</v>
      </c>
      <c r="BV7">
        <v>15</v>
      </c>
      <c r="BW7" s="10">
        <f>(BV7/B7)*100</f>
        <v>9.6153846153846168</v>
      </c>
      <c r="BX7">
        <v>1</v>
      </c>
      <c r="BY7" s="10">
        <f>(BX7/B7)*100</f>
        <v>0.64102564102564097</v>
      </c>
      <c r="BZ7">
        <v>13</v>
      </c>
      <c r="CA7" s="10">
        <f>(BZ7/B7)*100</f>
        <v>8.3333333333333321</v>
      </c>
      <c r="CB7">
        <v>3</v>
      </c>
      <c r="CC7" s="10">
        <f>(CB7/B7)*100</f>
        <v>1.9230769230769231</v>
      </c>
    </row>
    <row r="8" spans="1:81">
      <c r="A8" s="3">
        <v>2003</v>
      </c>
      <c r="B8">
        <f t="shared" ref="B8:B16" si="0">C8+E8</f>
        <v>150</v>
      </c>
      <c r="C8">
        <v>122</v>
      </c>
      <c r="D8" s="10">
        <f t="shared" ref="D8:D18" si="1">(C8/B8)*100</f>
        <v>81.333333333333329</v>
      </c>
      <c r="E8">
        <v>28</v>
      </c>
      <c r="F8" s="10">
        <f t="shared" ref="F8:F18" si="2">(E8/B8)*100</f>
        <v>18.666666666666668</v>
      </c>
      <c r="K8">
        <v>51</v>
      </c>
      <c r="L8" s="10">
        <f t="shared" ref="L8:L18" si="3">(K8/B8)*100</f>
        <v>34</v>
      </c>
      <c r="N8">
        <v>21</v>
      </c>
      <c r="O8" s="10">
        <f t="shared" ref="O8:O18" si="4">(N8/B8)*100</f>
        <v>14.000000000000002</v>
      </c>
      <c r="P8">
        <v>36</v>
      </c>
      <c r="Q8" s="10">
        <f t="shared" ref="Q8:Q12" si="5">(P8/B8)*100</f>
        <v>24</v>
      </c>
      <c r="U8">
        <v>2</v>
      </c>
      <c r="V8" s="10">
        <f t="shared" ref="V8:V16" si="6">(U8/B8)*100</f>
        <v>1.3333333333333335</v>
      </c>
      <c r="W8">
        <v>2</v>
      </c>
      <c r="X8" s="10">
        <f t="shared" ref="X8:X16" si="7">(W8/B8)*100</f>
        <v>1.3333333333333335</v>
      </c>
      <c r="Y8">
        <v>3</v>
      </c>
      <c r="Z8" s="10">
        <f t="shared" ref="Z8:Z16" si="8">(Y8/B8)*100</f>
        <v>2</v>
      </c>
      <c r="AA8">
        <v>2</v>
      </c>
      <c r="AB8" s="10">
        <f t="shared" ref="AB8:AB16" si="9">(AA8/B8)*100</f>
        <v>1.3333333333333335</v>
      </c>
      <c r="AC8">
        <v>1</v>
      </c>
      <c r="AD8" s="10">
        <f t="shared" ref="AD8:AD16" si="10">(AC8/B8)*100</f>
        <v>0.66666666666666674</v>
      </c>
      <c r="AE8">
        <v>0</v>
      </c>
      <c r="AF8" s="5">
        <f t="shared" ref="AF8:AF16" si="11">(AE8/B8)*100</f>
        <v>0</v>
      </c>
      <c r="AG8">
        <v>2</v>
      </c>
      <c r="AH8" s="10">
        <f t="shared" ref="AH8:AH16" si="12">(AG8/B8)*100</f>
        <v>1.3333333333333335</v>
      </c>
      <c r="AI8">
        <v>7</v>
      </c>
      <c r="AJ8" s="10">
        <f t="shared" ref="AJ8:AJ16" si="13">(AI8/B8)*100</f>
        <v>4.666666666666667</v>
      </c>
      <c r="AK8">
        <v>2</v>
      </c>
      <c r="AL8" s="10">
        <f t="shared" ref="AL8:AL16" si="14">(AK8/B8)*100</f>
        <v>1.3333333333333335</v>
      </c>
      <c r="AM8">
        <v>1</v>
      </c>
      <c r="AN8" s="10">
        <f t="shared" ref="AN8:AN16" si="15">(AM8/B8)*100</f>
        <v>0.66666666666666674</v>
      </c>
      <c r="AO8">
        <v>0</v>
      </c>
      <c r="AP8" s="10">
        <f t="shared" ref="AP8:AP16" si="16">(AO8/B8)*100</f>
        <v>0</v>
      </c>
      <c r="AQ8">
        <v>0</v>
      </c>
      <c r="AR8" s="10">
        <f t="shared" ref="AR8:AR16" si="17">(AQ8/B8)*100</f>
        <v>0</v>
      </c>
      <c r="AS8">
        <v>2</v>
      </c>
      <c r="AT8" s="10">
        <f t="shared" ref="AT8:AT16" si="18">(AS8/B8)*100</f>
        <v>1.3333333333333335</v>
      </c>
      <c r="AU8">
        <v>3</v>
      </c>
      <c r="AV8" s="10">
        <f t="shared" ref="AV8:AV16" si="19">(AU8/B8)*100</f>
        <v>2</v>
      </c>
      <c r="AW8">
        <v>3</v>
      </c>
      <c r="AX8" s="10">
        <f t="shared" ref="AX8:AX16" si="20">(AW8/B8)*100</f>
        <v>2</v>
      </c>
      <c r="AY8">
        <v>118</v>
      </c>
      <c r="AZ8" s="10">
        <f t="shared" ref="AZ8:AZ16" si="21">(AY8/B8)*100</f>
        <v>78.666666666666657</v>
      </c>
      <c r="BA8">
        <v>1</v>
      </c>
      <c r="BB8" s="10">
        <f t="shared" ref="BB8:BB16" si="22">(BA8/B8)*100</f>
        <v>0.66666666666666674</v>
      </c>
      <c r="BC8">
        <v>0</v>
      </c>
      <c r="BD8" s="10">
        <f t="shared" ref="BD8:BD16" si="23">(BC8/B8)*100</f>
        <v>0</v>
      </c>
      <c r="BE8">
        <v>0</v>
      </c>
      <c r="BF8" s="5">
        <f t="shared" ref="BF8:BF16" si="24">(BE8/B8)*100</f>
        <v>0</v>
      </c>
      <c r="BG8">
        <v>0</v>
      </c>
      <c r="BH8" s="10">
        <f t="shared" ref="BH8:BH16" si="25">(BG8/B8)*100</f>
        <v>0</v>
      </c>
      <c r="BJ8">
        <v>29</v>
      </c>
      <c r="BK8" s="10">
        <f t="shared" ref="BK8:BK16" si="26">(BJ8/B8)*100</f>
        <v>19.333333333333332</v>
      </c>
      <c r="BL8">
        <v>40</v>
      </c>
      <c r="BM8" s="10">
        <f t="shared" ref="BM8:BM16" si="27">(BL8/B8)*100</f>
        <v>26.666666666666668</v>
      </c>
      <c r="BN8">
        <v>6</v>
      </c>
      <c r="BO8" s="10">
        <f t="shared" ref="BO8:BO16" si="28">(BN8/B8)*100</f>
        <v>4</v>
      </c>
      <c r="BP8">
        <v>17</v>
      </c>
      <c r="BQ8" s="10">
        <f t="shared" ref="BQ8:BQ16" si="29">(BP8/B8)*100</f>
        <v>11.333333333333332</v>
      </c>
      <c r="BR8">
        <v>13</v>
      </c>
      <c r="BS8" s="10">
        <f t="shared" ref="BS8:BS16" si="30">(BR8/B8)*100</f>
        <v>8.6666666666666679</v>
      </c>
      <c r="BT8">
        <v>1</v>
      </c>
      <c r="BU8" s="10">
        <f t="shared" ref="BU8:BU16" si="31">(BT8/B8)*100</f>
        <v>0.66666666666666674</v>
      </c>
      <c r="BV8">
        <v>17</v>
      </c>
      <c r="BW8" s="10">
        <f t="shared" ref="BW8:BW16" si="32">(BV8/B8)*100</f>
        <v>11.333333333333332</v>
      </c>
      <c r="BX8">
        <v>2</v>
      </c>
      <c r="BY8" s="10">
        <f t="shared" ref="BY8:BY16" si="33">(BX8/B8)*100</f>
        <v>1.3333333333333335</v>
      </c>
      <c r="BZ8">
        <v>10</v>
      </c>
      <c r="CA8" s="10">
        <f t="shared" ref="CA8:CA16" si="34">(BZ8/B8)*100</f>
        <v>6.666666666666667</v>
      </c>
      <c r="CB8">
        <v>15</v>
      </c>
      <c r="CC8" s="10">
        <f t="shared" ref="CC8:CC16" si="35">(CB8/B8)*100</f>
        <v>10</v>
      </c>
    </row>
    <row r="9" spans="1:81">
      <c r="A9" s="3">
        <v>2004</v>
      </c>
      <c r="B9">
        <f t="shared" si="0"/>
        <v>135</v>
      </c>
      <c r="C9">
        <v>113</v>
      </c>
      <c r="D9" s="10">
        <f t="shared" si="1"/>
        <v>83.703703703703695</v>
      </c>
      <c r="E9">
        <v>22</v>
      </c>
      <c r="F9" s="10">
        <f t="shared" si="2"/>
        <v>16.296296296296298</v>
      </c>
      <c r="K9">
        <v>38</v>
      </c>
      <c r="L9" s="10">
        <f t="shared" si="3"/>
        <v>28.148148148148149</v>
      </c>
      <c r="N9">
        <v>7</v>
      </c>
      <c r="O9" s="10">
        <f t="shared" si="4"/>
        <v>5.1851851851851851</v>
      </c>
      <c r="P9">
        <v>39</v>
      </c>
      <c r="Q9" s="10">
        <f t="shared" si="5"/>
        <v>28.888888888888886</v>
      </c>
      <c r="U9">
        <v>0</v>
      </c>
      <c r="V9" s="10">
        <f t="shared" si="6"/>
        <v>0</v>
      </c>
      <c r="W9">
        <v>0</v>
      </c>
      <c r="X9" s="10">
        <f t="shared" si="7"/>
        <v>0</v>
      </c>
      <c r="Y9">
        <v>3</v>
      </c>
      <c r="Z9" s="10">
        <f t="shared" si="8"/>
        <v>2.2222222222222223</v>
      </c>
      <c r="AA9">
        <v>0</v>
      </c>
      <c r="AB9" s="10">
        <f t="shared" si="9"/>
        <v>0</v>
      </c>
      <c r="AC9">
        <v>0</v>
      </c>
      <c r="AD9" s="10">
        <f t="shared" si="10"/>
        <v>0</v>
      </c>
      <c r="AE9">
        <v>0</v>
      </c>
      <c r="AF9" s="5">
        <f t="shared" si="11"/>
        <v>0</v>
      </c>
      <c r="AG9">
        <v>2</v>
      </c>
      <c r="AH9" s="10">
        <f t="shared" si="12"/>
        <v>1.4814814814814816</v>
      </c>
      <c r="AI9">
        <v>10</v>
      </c>
      <c r="AJ9" s="10">
        <f t="shared" si="13"/>
        <v>7.4074074074074066</v>
      </c>
      <c r="AK9">
        <v>1</v>
      </c>
      <c r="AL9" s="10">
        <f t="shared" si="14"/>
        <v>0.74074074074074081</v>
      </c>
      <c r="AM9">
        <v>0</v>
      </c>
      <c r="AN9" s="5">
        <f t="shared" si="15"/>
        <v>0</v>
      </c>
      <c r="AO9">
        <v>0</v>
      </c>
      <c r="AP9" s="10">
        <f t="shared" si="16"/>
        <v>0</v>
      </c>
      <c r="AQ9">
        <v>0</v>
      </c>
      <c r="AR9" s="10">
        <f t="shared" si="17"/>
        <v>0</v>
      </c>
      <c r="AS9">
        <v>4</v>
      </c>
      <c r="AT9" s="10">
        <f t="shared" si="18"/>
        <v>2.9629629629629632</v>
      </c>
      <c r="AU9">
        <v>3</v>
      </c>
      <c r="AV9" s="10">
        <f t="shared" si="19"/>
        <v>2.2222222222222223</v>
      </c>
      <c r="AW9">
        <v>5</v>
      </c>
      <c r="AX9" s="10">
        <f t="shared" si="20"/>
        <v>3.7037037037037033</v>
      </c>
      <c r="AY9">
        <v>106</v>
      </c>
      <c r="AZ9" s="10">
        <f t="shared" si="21"/>
        <v>78.518518518518519</v>
      </c>
      <c r="BA9">
        <v>0</v>
      </c>
      <c r="BB9" s="5">
        <f t="shared" si="22"/>
        <v>0</v>
      </c>
      <c r="BC9">
        <v>1</v>
      </c>
      <c r="BD9" s="10">
        <f t="shared" si="23"/>
        <v>0.74074074074074081</v>
      </c>
      <c r="BE9">
        <v>0</v>
      </c>
      <c r="BF9" s="5">
        <f t="shared" si="24"/>
        <v>0</v>
      </c>
      <c r="BG9">
        <v>0</v>
      </c>
      <c r="BH9" s="10">
        <f t="shared" si="25"/>
        <v>0</v>
      </c>
      <c r="BJ9">
        <v>20</v>
      </c>
      <c r="BK9" s="10">
        <f t="shared" si="26"/>
        <v>14.814814814814813</v>
      </c>
      <c r="BL9">
        <v>35</v>
      </c>
      <c r="BM9" s="10">
        <f t="shared" si="27"/>
        <v>25.925925925925924</v>
      </c>
      <c r="BN9">
        <v>3</v>
      </c>
      <c r="BO9" s="10">
        <f t="shared" si="28"/>
        <v>2.2222222222222223</v>
      </c>
      <c r="BP9">
        <v>16</v>
      </c>
      <c r="BQ9" s="10">
        <f t="shared" si="29"/>
        <v>11.851851851851853</v>
      </c>
      <c r="BR9">
        <v>15</v>
      </c>
      <c r="BS9" s="10">
        <f t="shared" si="30"/>
        <v>11.111111111111111</v>
      </c>
      <c r="BT9">
        <v>2</v>
      </c>
      <c r="BU9" s="10">
        <f t="shared" si="31"/>
        <v>1.4814814814814816</v>
      </c>
      <c r="BV9">
        <v>11</v>
      </c>
      <c r="BW9" s="10">
        <f t="shared" si="32"/>
        <v>8.1481481481481488</v>
      </c>
      <c r="BX9">
        <v>0</v>
      </c>
      <c r="BY9" s="10">
        <f t="shared" si="33"/>
        <v>0</v>
      </c>
      <c r="BZ9">
        <v>12</v>
      </c>
      <c r="CA9" s="10">
        <f t="shared" si="34"/>
        <v>8.8888888888888893</v>
      </c>
      <c r="CB9">
        <v>21</v>
      </c>
      <c r="CC9" s="10">
        <f t="shared" si="35"/>
        <v>15.555555555555555</v>
      </c>
    </row>
    <row r="10" spans="1:81">
      <c r="A10" s="3">
        <v>2005</v>
      </c>
      <c r="B10">
        <f t="shared" si="0"/>
        <v>114</v>
      </c>
      <c r="C10">
        <v>91</v>
      </c>
      <c r="D10" s="10">
        <f t="shared" si="1"/>
        <v>79.824561403508781</v>
      </c>
      <c r="E10">
        <v>23</v>
      </c>
      <c r="F10" s="10">
        <f t="shared" si="2"/>
        <v>20.175438596491226</v>
      </c>
      <c r="K10">
        <v>41</v>
      </c>
      <c r="L10" s="10">
        <f t="shared" si="3"/>
        <v>35.964912280701753</v>
      </c>
      <c r="N10">
        <v>19</v>
      </c>
      <c r="O10" s="10">
        <f t="shared" si="4"/>
        <v>16.666666666666664</v>
      </c>
      <c r="P10">
        <v>24</v>
      </c>
      <c r="Q10" s="10">
        <f>(P10/B10)*100</f>
        <v>21.052631578947366</v>
      </c>
      <c r="U10">
        <v>0</v>
      </c>
      <c r="V10" s="10">
        <f t="shared" si="6"/>
        <v>0</v>
      </c>
      <c r="W10">
        <v>1</v>
      </c>
      <c r="X10" s="10">
        <f t="shared" si="7"/>
        <v>0.8771929824561403</v>
      </c>
      <c r="Y10">
        <v>2</v>
      </c>
      <c r="Z10" s="10">
        <f t="shared" si="8"/>
        <v>1.7543859649122806</v>
      </c>
      <c r="AA10">
        <v>3</v>
      </c>
      <c r="AB10" s="10">
        <f t="shared" si="9"/>
        <v>2.6315789473684208</v>
      </c>
      <c r="AC10">
        <v>0</v>
      </c>
      <c r="AD10" s="10">
        <f t="shared" si="10"/>
        <v>0</v>
      </c>
      <c r="AE10">
        <v>0</v>
      </c>
      <c r="AF10" s="5">
        <f t="shared" si="11"/>
        <v>0</v>
      </c>
      <c r="AG10">
        <v>1</v>
      </c>
      <c r="AH10" s="10">
        <f t="shared" si="12"/>
        <v>0.8771929824561403</v>
      </c>
      <c r="AI10">
        <v>16</v>
      </c>
      <c r="AJ10" s="10">
        <f t="shared" si="13"/>
        <v>14.035087719298245</v>
      </c>
      <c r="AK10">
        <v>1</v>
      </c>
      <c r="AL10" s="10">
        <f t="shared" si="14"/>
        <v>0.8771929824561403</v>
      </c>
      <c r="AM10">
        <v>0</v>
      </c>
      <c r="AN10" s="5">
        <f t="shared" si="15"/>
        <v>0</v>
      </c>
      <c r="AO10">
        <v>1</v>
      </c>
      <c r="AP10" s="10">
        <f t="shared" si="16"/>
        <v>0.8771929824561403</v>
      </c>
      <c r="AQ10">
        <v>1</v>
      </c>
      <c r="AR10" s="10">
        <f t="shared" si="17"/>
        <v>0.8771929824561403</v>
      </c>
      <c r="AS10">
        <v>3</v>
      </c>
      <c r="AT10" s="10">
        <f t="shared" si="18"/>
        <v>2.6315789473684208</v>
      </c>
      <c r="AU10">
        <v>3</v>
      </c>
      <c r="AV10" s="10">
        <f t="shared" si="19"/>
        <v>2.6315789473684208</v>
      </c>
      <c r="AW10">
        <v>7</v>
      </c>
      <c r="AX10" s="10">
        <f t="shared" si="20"/>
        <v>6.140350877192982</v>
      </c>
      <c r="AY10">
        <v>74</v>
      </c>
      <c r="AZ10" s="10">
        <f t="shared" si="21"/>
        <v>64.912280701754383</v>
      </c>
      <c r="BA10">
        <v>0</v>
      </c>
      <c r="BB10" s="5">
        <f t="shared" si="22"/>
        <v>0</v>
      </c>
      <c r="BC10">
        <v>0</v>
      </c>
      <c r="BD10" s="10">
        <f t="shared" si="23"/>
        <v>0</v>
      </c>
      <c r="BE10">
        <v>0</v>
      </c>
      <c r="BF10" s="5">
        <f t="shared" si="24"/>
        <v>0</v>
      </c>
      <c r="BG10">
        <v>1</v>
      </c>
      <c r="BH10" s="10">
        <f t="shared" si="25"/>
        <v>0.8771929824561403</v>
      </c>
      <c r="BJ10">
        <v>10</v>
      </c>
      <c r="BK10" s="10">
        <f t="shared" si="26"/>
        <v>8.7719298245614024</v>
      </c>
      <c r="BL10">
        <v>37</v>
      </c>
      <c r="BM10" s="10">
        <f t="shared" si="27"/>
        <v>32.456140350877192</v>
      </c>
      <c r="BN10">
        <v>1</v>
      </c>
      <c r="BO10" s="10">
        <f t="shared" si="28"/>
        <v>0.8771929824561403</v>
      </c>
      <c r="BP10">
        <v>18</v>
      </c>
      <c r="BQ10" s="10">
        <f t="shared" si="29"/>
        <v>15.789473684210526</v>
      </c>
      <c r="BR10">
        <v>15</v>
      </c>
      <c r="BS10" s="10">
        <f t="shared" si="30"/>
        <v>13.157894736842104</v>
      </c>
      <c r="BT10">
        <v>3</v>
      </c>
      <c r="BU10" s="10">
        <f t="shared" si="31"/>
        <v>2.6315789473684208</v>
      </c>
      <c r="BV10">
        <v>10</v>
      </c>
      <c r="BW10" s="10">
        <f t="shared" si="32"/>
        <v>8.7719298245614024</v>
      </c>
      <c r="BX10">
        <v>1</v>
      </c>
      <c r="BY10" s="10">
        <f t="shared" si="33"/>
        <v>0.8771929824561403</v>
      </c>
      <c r="BZ10">
        <v>12</v>
      </c>
      <c r="CA10" s="10">
        <f t="shared" si="34"/>
        <v>10.526315789473683</v>
      </c>
      <c r="CB10">
        <v>7</v>
      </c>
      <c r="CC10" s="10">
        <f t="shared" si="35"/>
        <v>6.140350877192982</v>
      </c>
    </row>
    <row r="11" spans="1:81">
      <c r="A11" s="3">
        <v>2006</v>
      </c>
      <c r="B11">
        <f t="shared" si="0"/>
        <v>131</v>
      </c>
      <c r="C11">
        <v>100</v>
      </c>
      <c r="D11" s="10">
        <f t="shared" si="1"/>
        <v>76.335877862595424</v>
      </c>
      <c r="E11">
        <v>31</v>
      </c>
      <c r="F11" s="10">
        <f t="shared" si="2"/>
        <v>23.664122137404579</v>
      </c>
      <c r="K11">
        <v>25</v>
      </c>
      <c r="L11" s="10">
        <f t="shared" si="3"/>
        <v>19.083969465648856</v>
      </c>
      <c r="N11">
        <v>13</v>
      </c>
      <c r="O11" s="10">
        <f t="shared" si="4"/>
        <v>9.9236641221374047</v>
      </c>
      <c r="P11">
        <v>29</v>
      </c>
      <c r="Q11" s="10">
        <f t="shared" si="5"/>
        <v>22.137404580152673</v>
      </c>
      <c r="U11">
        <v>1</v>
      </c>
      <c r="V11" s="10">
        <f t="shared" si="6"/>
        <v>0.76335877862595414</v>
      </c>
      <c r="W11">
        <v>1</v>
      </c>
      <c r="X11" s="10">
        <f t="shared" si="7"/>
        <v>0.76335877862595414</v>
      </c>
      <c r="Y11">
        <v>1</v>
      </c>
      <c r="Z11" s="10">
        <f t="shared" si="8"/>
        <v>0.76335877862595414</v>
      </c>
      <c r="AA11">
        <v>2</v>
      </c>
      <c r="AB11" s="10">
        <f t="shared" si="9"/>
        <v>1.5267175572519083</v>
      </c>
      <c r="AC11">
        <v>1</v>
      </c>
      <c r="AD11" s="10">
        <f t="shared" si="10"/>
        <v>0.76335877862595414</v>
      </c>
      <c r="AE11">
        <v>0</v>
      </c>
      <c r="AF11" s="5">
        <f t="shared" si="11"/>
        <v>0</v>
      </c>
      <c r="AG11">
        <v>5</v>
      </c>
      <c r="AH11" s="10">
        <f t="shared" si="12"/>
        <v>3.8167938931297711</v>
      </c>
      <c r="AI11">
        <v>10</v>
      </c>
      <c r="AJ11" s="10">
        <f t="shared" si="13"/>
        <v>7.6335877862595423</v>
      </c>
      <c r="AK11">
        <v>1</v>
      </c>
      <c r="AL11" s="10">
        <f t="shared" si="14"/>
        <v>0.76335877862595414</v>
      </c>
      <c r="AM11">
        <v>0</v>
      </c>
      <c r="AN11" s="5">
        <f t="shared" si="15"/>
        <v>0</v>
      </c>
      <c r="AO11">
        <v>0</v>
      </c>
      <c r="AP11" s="10">
        <f t="shared" si="16"/>
        <v>0</v>
      </c>
      <c r="AQ11">
        <v>0</v>
      </c>
      <c r="AR11" s="10">
        <f t="shared" si="17"/>
        <v>0</v>
      </c>
      <c r="AS11">
        <v>4</v>
      </c>
      <c r="AT11" s="10">
        <f t="shared" si="18"/>
        <v>3.0534351145038165</v>
      </c>
      <c r="AU11">
        <v>3</v>
      </c>
      <c r="AV11" s="10">
        <f t="shared" si="19"/>
        <v>2.2900763358778624</v>
      </c>
      <c r="AW11">
        <v>7</v>
      </c>
      <c r="AX11" s="10">
        <f t="shared" si="20"/>
        <v>5.343511450381679</v>
      </c>
      <c r="AY11">
        <v>93</v>
      </c>
      <c r="AZ11" s="10">
        <f t="shared" si="21"/>
        <v>70.992366412213741</v>
      </c>
      <c r="BA11">
        <v>0</v>
      </c>
      <c r="BB11" s="5">
        <f t="shared" si="22"/>
        <v>0</v>
      </c>
      <c r="BC11">
        <v>1</v>
      </c>
      <c r="BD11" s="10">
        <f t="shared" si="23"/>
        <v>0.76335877862595414</v>
      </c>
      <c r="BE11">
        <v>0</v>
      </c>
      <c r="BF11" s="5">
        <f t="shared" si="24"/>
        <v>0</v>
      </c>
      <c r="BG11">
        <v>0</v>
      </c>
      <c r="BH11" s="10">
        <f t="shared" si="25"/>
        <v>0</v>
      </c>
      <c r="BJ11">
        <v>13</v>
      </c>
      <c r="BK11" s="10">
        <f t="shared" si="26"/>
        <v>9.9236641221374047</v>
      </c>
      <c r="BL11">
        <v>40</v>
      </c>
      <c r="BM11" s="10">
        <f t="shared" si="27"/>
        <v>30.534351145038169</v>
      </c>
      <c r="BN11">
        <v>2</v>
      </c>
      <c r="BO11" s="10">
        <f t="shared" si="28"/>
        <v>1.5267175572519083</v>
      </c>
      <c r="BP11">
        <v>15</v>
      </c>
      <c r="BQ11" s="10">
        <f t="shared" si="29"/>
        <v>11.450381679389313</v>
      </c>
      <c r="BR11">
        <v>28</v>
      </c>
      <c r="BS11" s="10">
        <f t="shared" si="30"/>
        <v>21.374045801526716</v>
      </c>
      <c r="BT11">
        <v>4</v>
      </c>
      <c r="BU11" s="10">
        <f t="shared" si="31"/>
        <v>3.0534351145038165</v>
      </c>
      <c r="BV11">
        <v>13</v>
      </c>
      <c r="BW11" s="10">
        <f t="shared" si="32"/>
        <v>9.9236641221374047</v>
      </c>
      <c r="BX11">
        <v>2</v>
      </c>
      <c r="BY11" s="10">
        <f t="shared" si="33"/>
        <v>1.5267175572519083</v>
      </c>
      <c r="BZ11">
        <v>8</v>
      </c>
      <c r="CA11" s="10">
        <f t="shared" si="34"/>
        <v>6.1068702290076331</v>
      </c>
      <c r="CB11">
        <v>6</v>
      </c>
      <c r="CC11" s="10">
        <f t="shared" si="35"/>
        <v>4.5801526717557248</v>
      </c>
    </row>
    <row r="12" spans="1:81">
      <c r="A12" s="3">
        <v>2007</v>
      </c>
      <c r="B12">
        <f t="shared" si="0"/>
        <v>101</v>
      </c>
      <c r="C12">
        <v>79</v>
      </c>
      <c r="D12" s="10">
        <f t="shared" si="1"/>
        <v>78.21782178217822</v>
      </c>
      <c r="E12">
        <v>22</v>
      </c>
      <c r="F12" s="10">
        <f t="shared" si="2"/>
        <v>21.782178217821784</v>
      </c>
      <c r="K12">
        <v>37</v>
      </c>
      <c r="L12" s="10">
        <f t="shared" si="3"/>
        <v>36.633663366336634</v>
      </c>
      <c r="N12">
        <v>9</v>
      </c>
      <c r="O12" s="10">
        <f t="shared" si="4"/>
        <v>8.9108910891089099</v>
      </c>
      <c r="P12">
        <v>7</v>
      </c>
      <c r="Q12" s="10">
        <f t="shared" si="5"/>
        <v>6.9306930693069315</v>
      </c>
      <c r="U12">
        <v>0</v>
      </c>
      <c r="V12" s="10">
        <f t="shared" si="6"/>
        <v>0</v>
      </c>
      <c r="W12">
        <v>0</v>
      </c>
      <c r="X12" s="10">
        <f t="shared" si="7"/>
        <v>0</v>
      </c>
      <c r="Y12">
        <v>3</v>
      </c>
      <c r="Z12" s="10">
        <f t="shared" si="8"/>
        <v>2.9702970297029703</v>
      </c>
      <c r="AA12">
        <v>1</v>
      </c>
      <c r="AB12" s="10">
        <f t="shared" si="9"/>
        <v>0.99009900990099009</v>
      </c>
      <c r="AC12">
        <v>1</v>
      </c>
      <c r="AD12" s="10">
        <f t="shared" si="10"/>
        <v>0.99009900990099009</v>
      </c>
      <c r="AE12">
        <v>0</v>
      </c>
      <c r="AF12" s="5">
        <f t="shared" si="11"/>
        <v>0</v>
      </c>
      <c r="AG12">
        <v>3</v>
      </c>
      <c r="AH12" s="10">
        <f t="shared" si="12"/>
        <v>2.9702970297029703</v>
      </c>
      <c r="AI12">
        <v>5</v>
      </c>
      <c r="AJ12" s="10">
        <f t="shared" si="13"/>
        <v>4.9504950495049505</v>
      </c>
      <c r="AK12">
        <v>1</v>
      </c>
      <c r="AL12" s="10">
        <f t="shared" si="14"/>
        <v>0.99009900990099009</v>
      </c>
      <c r="AM12">
        <v>0</v>
      </c>
      <c r="AN12" s="5">
        <f t="shared" si="15"/>
        <v>0</v>
      </c>
      <c r="AO12">
        <v>1</v>
      </c>
      <c r="AP12" s="10">
        <f t="shared" si="16"/>
        <v>0.99009900990099009</v>
      </c>
      <c r="AQ12">
        <v>0</v>
      </c>
      <c r="AR12" s="10">
        <f t="shared" si="17"/>
        <v>0</v>
      </c>
      <c r="AS12">
        <v>4</v>
      </c>
      <c r="AT12" s="10">
        <f t="shared" si="18"/>
        <v>3.9603960396039604</v>
      </c>
      <c r="AU12">
        <v>3</v>
      </c>
      <c r="AV12" s="10">
        <f t="shared" si="19"/>
        <v>2.9702970297029703</v>
      </c>
      <c r="AW12">
        <v>14</v>
      </c>
      <c r="AX12" s="10">
        <f t="shared" si="20"/>
        <v>13.861386138613863</v>
      </c>
      <c r="AY12">
        <v>64</v>
      </c>
      <c r="AZ12" s="10">
        <f t="shared" si="21"/>
        <v>63.366336633663366</v>
      </c>
      <c r="BA12">
        <v>0</v>
      </c>
      <c r="BB12" s="5">
        <f t="shared" si="22"/>
        <v>0</v>
      </c>
      <c r="BC12">
        <v>1</v>
      </c>
      <c r="BD12" s="10">
        <f t="shared" si="23"/>
        <v>0.99009900990099009</v>
      </c>
      <c r="BE12">
        <v>0</v>
      </c>
      <c r="BF12" s="5">
        <f t="shared" si="24"/>
        <v>0</v>
      </c>
      <c r="BG12">
        <v>0</v>
      </c>
      <c r="BH12" s="10">
        <f t="shared" si="25"/>
        <v>0</v>
      </c>
      <c r="BJ12">
        <v>19</v>
      </c>
      <c r="BK12" s="10">
        <f t="shared" si="26"/>
        <v>18.811881188118811</v>
      </c>
      <c r="BL12">
        <v>32</v>
      </c>
      <c r="BM12" s="10">
        <f t="shared" si="27"/>
        <v>31.683168316831683</v>
      </c>
      <c r="BN12">
        <v>2</v>
      </c>
      <c r="BO12" s="10">
        <f t="shared" si="28"/>
        <v>1.9801980198019802</v>
      </c>
      <c r="BP12">
        <v>11</v>
      </c>
      <c r="BQ12" s="10">
        <f t="shared" si="29"/>
        <v>10.891089108910892</v>
      </c>
      <c r="BR12">
        <v>11</v>
      </c>
      <c r="BS12" s="10">
        <f t="shared" si="30"/>
        <v>10.891089108910892</v>
      </c>
      <c r="BT12">
        <v>3</v>
      </c>
      <c r="BU12" s="10">
        <f t="shared" si="31"/>
        <v>2.9702970297029703</v>
      </c>
      <c r="BV12">
        <v>10</v>
      </c>
      <c r="BW12" s="10">
        <f t="shared" si="32"/>
        <v>9.9009900990099009</v>
      </c>
      <c r="BX12">
        <v>0</v>
      </c>
      <c r="BY12" s="10">
        <f t="shared" si="33"/>
        <v>0</v>
      </c>
      <c r="BZ12">
        <v>5</v>
      </c>
      <c r="CA12" s="10">
        <f t="shared" si="34"/>
        <v>4.9504950495049505</v>
      </c>
      <c r="CB12">
        <v>8</v>
      </c>
      <c r="CC12" s="10">
        <f t="shared" si="35"/>
        <v>7.9207920792079207</v>
      </c>
    </row>
    <row r="13" spans="1:81">
      <c r="A13" s="3">
        <v>2008</v>
      </c>
      <c r="B13">
        <f t="shared" si="0"/>
        <v>109</v>
      </c>
      <c r="C13">
        <v>91</v>
      </c>
      <c r="D13" s="10">
        <f t="shared" si="1"/>
        <v>83.486238532110093</v>
      </c>
      <c r="E13">
        <v>18</v>
      </c>
      <c r="F13" s="10">
        <f t="shared" si="2"/>
        <v>16.513761467889911</v>
      </c>
      <c r="K13">
        <v>44</v>
      </c>
      <c r="L13" s="10">
        <f t="shared" si="3"/>
        <v>40.366972477064223</v>
      </c>
      <c r="N13">
        <v>10</v>
      </c>
      <c r="O13" s="10">
        <f t="shared" si="4"/>
        <v>9.1743119266055047</v>
      </c>
      <c r="Q13" s="8"/>
      <c r="U13">
        <v>0</v>
      </c>
      <c r="V13" s="10">
        <f t="shared" si="6"/>
        <v>0</v>
      </c>
      <c r="W13">
        <v>1</v>
      </c>
      <c r="X13" s="10">
        <f t="shared" si="7"/>
        <v>0.91743119266055051</v>
      </c>
      <c r="Y13">
        <v>2</v>
      </c>
      <c r="Z13" s="10">
        <f t="shared" si="8"/>
        <v>1.834862385321101</v>
      </c>
      <c r="AA13">
        <v>3</v>
      </c>
      <c r="AB13" s="10">
        <f t="shared" si="9"/>
        <v>2.7522935779816518</v>
      </c>
      <c r="AC13">
        <v>0</v>
      </c>
      <c r="AD13" s="10">
        <f t="shared" si="10"/>
        <v>0</v>
      </c>
      <c r="AE13">
        <v>0</v>
      </c>
      <c r="AF13" s="5">
        <f t="shared" si="11"/>
        <v>0</v>
      </c>
      <c r="AG13">
        <v>3</v>
      </c>
      <c r="AH13" s="10">
        <f t="shared" si="12"/>
        <v>2.7522935779816518</v>
      </c>
      <c r="AI13">
        <v>9</v>
      </c>
      <c r="AJ13" s="10">
        <f t="shared" si="13"/>
        <v>8.2568807339449553</v>
      </c>
      <c r="AK13">
        <v>0</v>
      </c>
      <c r="AL13" s="10">
        <f t="shared" si="14"/>
        <v>0</v>
      </c>
      <c r="AM13">
        <v>0</v>
      </c>
      <c r="AN13" s="5">
        <f t="shared" si="15"/>
        <v>0</v>
      </c>
      <c r="AO13">
        <v>0</v>
      </c>
      <c r="AP13" s="10">
        <f t="shared" si="16"/>
        <v>0</v>
      </c>
      <c r="AQ13">
        <v>0</v>
      </c>
      <c r="AR13" s="10">
        <f t="shared" si="17"/>
        <v>0</v>
      </c>
      <c r="AS13">
        <v>3</v>
      </c>
      <c r="AT13" s="10">
        <f t="shared" si="18"/>
        <v>2.7522935779816518</v>
      </c>
      <c r="AU13">
        <v>3</v>
      </c>
      <c r="AV13" s="10">
        <f t="shared" si="19"/>
        <v>2.7522935779816518</v>
      </c>
      <c r="AW13">
        <v>9</v>
      </c>
      <c r="AX13" s="10">
        <f t="shared" si="20"/>
        <v>8.2568807339449553</v>
      </c>
      <c r="AY13">
        <v>75</v>
      </c>
      <c r="AZ13" s="10">
        <f t="shared" si="21"/>
        <v>68.807339449541288</v>
      </c>
      <c r="BA13">
        <v>0</v>
      </c>
      <c r="BB13" s="5">
        <f t="shared" si="22"/>
        <v>0</v>
      </c>
      <c r="BC13">
        <v>0</v>
      </c>
      <c r="BD13" s="10">
        <f t="shared" si="23"/>
        <v>0</v>
      </c>
      <c r="BE13">
        <v>0</v>
      </c>
      <c r="BF13" s="5">
        <f t="shared" si="24"/>
        <v>0</v>
      </c>
      <c r="BG13">
        <v>0</v>
      </c>
      <c r="BH13" s="10">
        <f t="shared" si="25"/>
        <v>0</v>
      </c>
      <c r="BJ13">
        <v>10</v>
      </c>
      <c r="BK13" s="10">
        <f t="shared" si="26"/>
        <v>9.1743119266055047</v>
      </c>
      <c r="BL13">
        <v>41</v>
      </c>
      <c r="BM13" s="10">
        <f t="shared" si="27"/>
        <v>37.61467889908257</v>
      </c>
      <c r="BN13">
        <v>3</v>
      </c>
      <c r="BO13" s="10">
        <f t="shared" si="28"/>
        <v>2.7522935779816518</v>
      </c>
      <c r="BP13">
        <v>15</v>
      </c>
      <c r="BQ13" s="10">
        <f t="shared" si="29"/>
        <v>13.761467889908257</v>
      </c>
      <c r="BR13">
        <v>19</v>
      </c>
      <c r="BS13" s="10">
        <f t="shared" si="30"/>
        <v>17.431192660550458</v>
      </c>
      <c r="BT13">
        <v>3</v>
      </c>
      <c r="BU13" s="10">
        <f t="shared" si="31"/>
        <v>2.7522935779816518</v>
      </c>
      <c r="BV13">
        <v>7</v>
      </c>
      <c r="BW13" s="10">
        <f t="shared" si="32"/>
        <v>6.4220183486238538</v>
      </c>
      <c r="BX13">
        <v>2</v>
      </c>
      <c r="BY13" s="10">
        <f t="shared" si="33"/>
        <v>1.834862385321101</v>
      </c>
      <c r="BZ13">
        <v>6</v>
      </c>
      <c r="CA13" s="10">
        <f t="shared" si="34"/>
        <v>5.5045871559633035</v>
      </c>
      <c r="CB13">
        <v>3</v>
      </c>
      <c r="CC13" s="10">
        <f t="shared" si="35"/>
        <v>2.7522935779816518</v>
      </c>
    </row>
    <row r="14" spans="1:81">
      <c r="A14" s="3">
        <v>2009</v>
      </c>
      <c r="B14">
        <f t="shared" si="0"/>
        <v>110</v>
      </c>
      <c r="C14">
        <v>83</v>
      </c>
      <c r="D14" s="10">
        <f t="shared" si="1"/>
        <v>75.454545454545453</v>
      </c>
      <c r="E14">
        <v>27</v>
      </c>
      <c r="F14" s="10">
        <f t="shared" si="2"/>
        <v>24.545454545454547</v>
      </c>
      <c r="K14">
        <v>36</v>
      </c>
      <c r="L14" s="10">
        <f t="shared" si="3"/>
        <v>32.727272727272727</v>
      </c>
      <c r="O14" s="8"/>
      <c r="Q14" s="8"/>
      <c r="U14">
        <v>1</v>
      </c>
      <c r="V14" s="10">
        <f t="shared" si="6"/>
        <v>0.90909090909090906</v>
      </c>
      <c r="W14">
        <v>1</v>
      </c>
      <c r="X14" s="10">
        <f t="shared" si="7"/>
        <v>0.90909090909090906</v>
      </c>
      <c r="Y14">
        <v>1</v>
      </c>
      <c r="Z14" s="10">
        <f t="shared" si="8"/>
        <v>0.90909090909090906</v>
      </c>
      <c r="AA14">
        <v>3</v>
      </c>
      <c r="AB14" s="10">
        <f t="shared" si="9"/>
        <v>2.7272727272727271</v>
      </c>
      <c r="AC14">
        <v>0</v>
      </c>
      <c r="AD14" s="10">
        <f t="shared" si="10"/>
        <v>0</v>
      </c>
      <c r="AE14">
        <v>0</v>
      </c>
      <c r="AF14" s="5">
        <f t="shared" si="11"/>
        <v>0</v>
      </c>
      <c r="AG14">
        <v>0</v>
      </c>
      <c r="AH14" s="10">
        <f t="shared" si="12"/>
        <v>0</v>
      </c>
      <c r="AI14">
        <v>7</v>
      </c>
      <c r="AJ14" s="10">
        <f t="shared" si="13"/>
        <v>6.3636363636363633</v>
      </c>
      <c r="AK14">
        <v>2</v>
      </c>
      <c r="AL14" s="10">
        <f t="shared" si="14"/>
        <v>1.8181818181818181</v>
      </c>
      <c r="AM14">
        <v>0</v>
      </c>
      <c r="AN14" s="5">
        <f t="shared" si="15"/>
        <v>0</v>
      </c>
      <c r="AO14">
        <v>0</v>
      </c>
      <c r="AP14" s="10">
        <f t="shared" si="16"/>
        <v>0</v>
      </c>
      <c r="AQ14">
        <v>0</v>
      </c>
      <c r="AR14" s="10">
        <f t="shared" si="17"/>
        <v>0</v>
      </c>
      <c r="AS14">
        <v>4</v>
      </c>
      <c r="AT14" s="10">
        <f t="shared" si="18"/>
        <v>3.6363636363636362</v>
      </c>
      <c r="AU14">
        <v>3</v>
      </c>
      <c r="AV14" s="10">
        <f t="shared" si="19"/>
        <v>2.7272727272727271</v>
      </c>
      <c r="AW14">
        <v>6</v>
      </c>
      <c r="AX14" s="10">
        <f t="shared" si="20"/>
        <v>5.4545454545454541</v>
      </c>
      <c r="AY14">
        <v>81</v>
      </c>
      <c r="AZ14" s="10">
        <f t="shared" si="21"/>
        <v>73.636363636363626</v>
      </c>
      <c r="BA14">
        <v>0</v>
      </c>
      <c r="BB14" s="5">
        <f t="shared" si="22"/>
        <v>0</v>
      </c>
      <c r="BC14">
        <v>0</v>
      </c>
      <c r="BD14" s="10">
        <f t="shared" si="23"/>
        <v>0</v>
      </c>
      <c r="BE14">
        <v>0</v>
      </c>
      <c r="BF14" s="5">
        <f t="shared" si="24"/>
        <v>0</v>
      </c>
      <c r="BG14">
        <v>1</v>
      </c>
      <c r="BH14" s="10">
        <f t="shared" si="25"/>
        <v>0.90909090909090906</v>
      </c>
      <c r="BJ14">
        <v>16</v>
      </c>
      <c r="BK14" s="10">
        <f t="shared" si="26"/>
        <v>14.545454545454545</v>
      </c>
      <c r="BL14">
        <v>31</v>
      </c>
      <c r="BM14" s="10">
        <f t="shared" si="27"/>
        <v>28.18181818181818</v>
      </c>
      <c r="BN14">
        <v>3</v>
      </c>
      <c r="BO14" s="10">
        <f t="shared" si="28"/>
        <v>2.7272727272727271</v>
      </c>
      <c r="BP14">
        <v>23</v>
      </c>
      <c r="BQ14" s="10">
        <f t="shared" si="29"/>
        <v>20.909090909090907</v>
      </c>
      <c r="BR14">
        <v>15</v>
      </c>
      <c r="BS14" s="10">
        <f t="shared" si="30"/>
        <v>13.636363636363635</v>
      </c>
      <c r="BT14">
        <v>2</v>
      </c>
      <c r="BU14" s="10">
        <f t="shared" si="31"/>
        <v>1.8181818181818181</v>
      </c>
      <c r="BV14">
        <v>10</v>
      </c>
      <c r="BW14" s="10">
        <f t="shared" si="32"/>
        <v>9.0909090909090917</v>
      </c>
      <c r="BX14">
        <v>0</v>
      </c>
      <c r="BY14" s="10">
        <f t="shared" si="33"/>
        <v>0</v>
      </c>
      <c r="BZ14">
        <v>5</v>
      </c>
      <c r="CA14" s="10">
        <f t="shared" si="34"/>
        <v>4.5454545454545459</v>
      </c>
      <c r="CB14">
        <v>5</v>
      </c>
      <c r="CC14" s="10">
        <f t="shared" si="35"/>
        <v>4.5454545454545459</v>
      </c>
    </row>
    <row r="15" spans="1:81">
      <c r="A15" s="3">
        <v>2010</v>
      </c>
      <c r="B15">
        <f t="shared" si="0"/>
        <v>104</v>
      </c>
      <c r="C15">
        <v>76</v>
      </c>
      <c r="D15" s="10">
        <f t="shared" si="1"/>
        <v>73.076923076923066</v>
      </c>
      <c r="E15">
        <v>28</v>
      </c>
      <c r="F15" s="10">
        <f t="shared" si="2"/>
        <v>26.923076923076923</v>
      </c>
      <c r="K15">
        <v>22</v>
      </c>
      <c r="L15" s="10">
        <f t="shared" si="3"/>
        <v>21.153846153846153</v>
      </c>
      <c r="O15" s="8"/>
      <c r="Q15" s="8"/>
      <c r="U15">
        <v>0</v>
      </c>
      <c r="V15" s="10">
        <f t="shared" si="6"/>
        <v>0</v>
      </c>
      <c r="W15">
        <v>1</v>
      </c>
      <c r="X15" s="10">
        <f t="shared" si="7"/>
        <v>0.96153846153846156</v>
      </c>
      <c r="Y15">
        <v>1</v>
      </c>
      <c r="Z15" s="10">
        <f t="shared" si="8"/>
        <v>0.96153846153846156</v>
      </c>
      <c r="AA15">
        <v>2</v>
      </c>
      <c r="AB15" s="10">
        <f t="shared" si="9"/>
        <v>1.9230769230769231</v>
      </c>
      <c r="AC15">
        <v>0</v>
      </c>
      <c r="AD15" s="10">
        <f t="shared" si="10"/>
        <v>0</v>
      </c>
      <c r="AE15">
        <v>0</v>
      </c>
      <c r="AF15" s="5">
        <f t="shared" si="11"/>
        <v>0</v>
      </c>
      <c r="AG15">
        <v>1</v>
      </c>
      <c r="AH15" s="10">
        <f t="shared" si="12"/>
        <v>0.96153846153846156</v>
      </c>
      <c r="AI15">
        <v>10</v>
      </c>
      <c r="AJ15" s="10">
        <f t="shared" si="13"/>
        <v>9.6153846153846168</v>
      </c>
      <c r="AK15">
        <v>1</v>
      </c>
      <c r="AL15" s="10">
        <f t="shared" si="14"/>
        <v>0.96153846153846156</v>
      </c>
      <c r="AM15">
        <v>0</v>
      </c>
      <c r="AN15" s="5">
        <f t="shared" si="15"/>
        <v>0</v>
      </c>
      <c r="AO15">
        <v>0</v>
      </c>
      <c r="AP15" s="10">
        <f t="shared" si="16"/>
        <v>0</v>
      </c>
      <c r="AQ15">
        <v>0</v>
      </c>
      <c r="AR15" s="10">
        <f t="shared" si="17"/>
        <v>0</v>
      </c>
      <c r="AS15">
        <v>4</v>
      </c>
      <c r="AT15" s="10">
        <f t="shared" si="18"/>
        <v>3.8461538461538463</v>
      </c>
      <c r="AU15">
        <v>0</v>
      </c>
      <c r="AV15" s="10">
        <f t="shared" si="19"/>
        <v>0</v>
      </c>
      <c r="AW15">
        <v>5</v>
      </c>
      <c r="AX15" s="10">
        <f t="shared" si="20"/>
        <v>4.8076923076923084</v>
      </c>
      <c r="AY15">
        <v>78</v>
      </c>
      <c r="AZ15" s="10">
        <f t="shared" si="21"/>
        <v>75</v>
      </c>
      <c r="BA15">
        <v>0</v>
      </c>
      <c r="BB15" s="5">
        <f t="shared" si="22"/>
        <v>0</v>
      </c>
      <c r="BC15">
        <v>1</v>
      </c>
      <c r="BD15" s="10">
        <f t="shared" si="23"/>
        <v>0.96153846153846156</v>
      </c>
      <c r="BE15">
        <v>0</v>
      </c>
      <c r="BF15" s="5">
        <f t="shared" si="24"/>
        <v>0</v>
      </c>
      <c r="BG15">
        <v>0</v>
      </c>
      <c r="BH15" s="10">
        <f t="shared" si="25"/>
        <v>0</v>
      </c>
      <c r="BJ15">
        <v>12</v>
      </c>
      <c r="BK15" s="10">
        <f t="shared" si="26"/>
        <v>11.538461538461538</v>
      </c>
      <c r="BL15">
        <v>42</v>
      </c>
      <c r="BM15" s="10">
        <f t="shared" si="27"/>
        <v>40.384615384615387</v>
      </c>
      <c r="BN15">
        <v>3</v>
      </c>
      <c r="BO15" s="10">
        <f t="shared" si="28"/>
        <v>2.8846153846153846</v>
      </c>
      <c r="BP15">
        <v>15</v>
      </c>
      <c r="BQ15" s="10">
        <f t="shared" si="29"/>
        <v>14.423076923076922</v>
      </c>
      <c r="BR15">
        <v>15</v>
      </c>
      <c r="BS15" s="10">
        <f t="shared" si="30"/>
        <v>14.423076923076922</v>
      </c>
      <c r="BT15">
        <v>2</v>
      </c>
      <c r="BU15" s="10">
        <f t="shared" si="31"/>
        <v>1.9230769230769231</v>
      </c>
      <c r="BV15">
        <v>9</v>
      </c>
      <c r="BW15" s="10">
        <f t="shared" si="32"/>
        <v>8.6538461538461533</v>
      </c>
      <c r="BX15">
        <v>1</v>
      </c>
      <c r="BY15" s="10">
        <f t="shared" si="33"/>
        <v>0.96153846153846156</v>
      </c>
      <c r="BZ15">
        <v>6</v>
      </c>
      <c r="CA15" s="10">
        <f t="shared" si="34"/>
        <v>5.7692307692307692</v>
      </c>
      <c r="CB15">
        <v>0</v>
      </c>
      <c r="CC15" s="10">
        <f t="shared" si="35"/>
        <v>0</v>
      </c>
    </row>
    <row r="16" spans="1:81">
      <c r="A16" s="3">
        <v>2011</v>
      </c>
      <c r="B16">
        <f t="shared" si="0"/>
        <v>94</v>
      </c>
      <c r="C16">
        <v>79</v>
      </c>
      <c r="D16" s="10">
        <f t="shared" si="1"/>
        <v>84.042553191489361</v>
      </c>
      <c r="E16">
        <v>15</v>
      </c>
      <c r="F16" s="10">
        <f t="shared" si="2"/>
        <v>15.957446808510639</v>
      </c>
      <c r="L16" s="8"/>
      <c r="O16" s="8"/>
      <c r="Q16" s="8"/>
      <c r="U16">
        <v>0</v>
      </c>
      <c r="V16" s="10">
        <f t="shared" si="6"/>
        <v>0</v>
      </c>
      <c r="W16">
        <v>2</v>
      </c>
      <c r="X16" s="10">
        <f t="shared" si="7"/>
        <v>2.1276595744680851</v>
      </c>
      <c r="Y16">
        <v>3</v>
      </c>
      <c r="Z16" s="10">
        <f t="shared" si="8"/>
        <v>3.1914893617021276</v>
      </c>
      <c r="AA16">
        <v>2</v>
      </c>
      <c r="AB16" s="10">
        <f t="shared" si="9"/>
        <v>2.1276595744680851</v>
      </c>
      <c r="AC16">
        <v>0</v>
      </c>
      <c r="AD16" s="10">
        <f t="shared" si="10"/>
        <v>0</v>
      </c>
      <c r="AE16">
        <v>0</v>
      </c>
      <c r="AF16" s="5">
        <f t="shared" si="11"/>
        <v>0</v>
      </c>
      <c r="AG16">
        <v>1</v>
      </c>
      <c r="AH16" s="10">
        <f t="shared" si="12"/>
        <v>1.0638297872340425</v>
      </c>
      <c r="AI16">
        <v>11</v>
      </c>
      <c r="AJ16" s="10">
        <f t="shared" si="13"/>
        <v>11.702127659574469</v>
      </c>
      <c r="AK16">
        <v>2</v>
      </c>
      <c r="AL16" s="10">
        <f t="shared" si="14"/>
        <v>2.1276595744680851</v>
      </c>
      <c r="AM16">
        <v>0</v>
      </c>
      <c r="AN16" s="5">
        <f t="shared" si="15"/>
        <v>0</v>
      </c>
      <c r="AO16">
        <v>0</v>
      </c>
      <c r="AP16" s="10">
        <f t="shared" si="16"/>
        <v>0</v>
      </c>
      <c r="AQ16">
        <v>0</v>
      </c>
      <c r="AR16" s="10">
        <f t="shared" si="17"/>
        <v>0</v>
      </c>
      <c r="AS16">
        <v>4</v>
      </c>
      <c r="AT16" s="10">
        <f t="shared" si="18"/>
        <v>4.2553191489361701</v>
      </c>
      <c r="AU16">
        <v>1</v>
      </c>
      <c r="AV16" s="10">
        <f t="shared" si="19"/>
        <v>1.0638297872340425</v>
      </c>
      <c r="AW16">
        <v>7</v>
      </c>
      <c r="AX16" s="10">
        <f t="shared" si="20"/>
        <v>7.4468085106382977</v>
      </c>
      <c r="AY16">
        <v>58</v>
      </c>
      <c r="AZ16" s="10">
        <f t="shared" si="21"/>
        <v>61.702127659574465</v>
      </c>
      <c r="BA16">
        <v>0</v>
      </c>
      <c r="BB16" s="5">
        <f t="shared" si="22"/>
        <v>0</v>
      </c>
      <c r="BC16">
        <v>0</v>
      </c>
      <c r="BD16" s="10">
        <f t="shared" si="23"/>
        <v>0</v>
      </c>
      <c r="BE16">
        <v>0</v>
      </c>
      <c r="BF16" s="5">
        <f t="shared" si="24"/>
        <v>0</v>
      </c>
      <c r="BG16">
        <v>2</v>
      </c>
      <c r="BH16" s="10">
        <f t="shared" si="25"/>
        <v>2.1276595744680851</v>
      </c>
      <c r="BJ16">
        <v>10</v>
      </c>
      <c r="BK16" s="10">
        <f t="shared" si="26"/>
        <v>10.638297872340425</v>
      </c>
      <c r="BL16">
        <v>28</v>
      </c>
      <c r="BM16" s="10">
        <f t="shared" si="27"/>
        <v>29.787234042553191</v>
      </c>
      <c r="BN16">
        <v>3</v>
      </c>
      <c r="BO16" s="10">
        <f t="shared" si="28"/>
        <v>3.1914893617021276</v>
      </c>
      <c r="BP16">
        <v>16</v>
      </c>
      <c r="BQ16" s="10">
        <f t="shared" si="29"/>
        <v>17.021276595744681</v>
      </c>
      <c r="BR16">
        <v>15</v>
      </c>
      <c r="BS16" s="10">
        <f t="shared" si="30"/>
        <v>15.957446808510639</v>
      </c>
      <c r="BT16">
        <v>2</v>
      </c>
      <c r="BU16" s="10">
        <f t="shared" si="31"/>
        <v>2.1276595744680851</v>
      </c>
      <c r="BV16">
        <v>7</v>
      </c>
      <c r="BW16" s="10">
        <f t="shared" si="32"/>
        <v>7.4468085106382977</v>
      </c>
      <c r="BX16">
        <v>1</v>
      </c>
      <c r="BY16" s="10">
        <f t="shared" si="33"/>
        <v>1.0638297872340425</v>
      </c>
      <c r="BZ16">
        <v>9</v>
      </c>
      <c r="CA16" s="10">
        <f t="shared" si="34"/>
        <v>9.5744680851063837</v>
      </c>
      <c r="CB16">
        <v>3</v>
      </c>
      <c r="CC16" s="10">
        <f t="shared" si="35"/>
        <v>3.1914893617021276</v>
      </c>
    </row>
    <row r="17" spans="1:81">
      <c r="C17" s="9"/>
      <c r="D17" s="8"/>
      <c r="E17" s="9"/>
      <c r="F17" s="8"/>
      <c r="L17" s="8"/>
      <c r="O17" s="8"/>
      <c r="Q17" s="8"/>
      <c r="V17" s="8"/>
      <c r="BK17" s="8"/>
    </row>
    <row r="18" spans="1:81" s="12" customFormat="1">
      <c r="A18" s="11" t="s">
        <v>79</v>
      </c>
      <c r="B18" s="12">
        <f>SUM(B7:B16)</f>
        <v>1204</v>
      </c>
      <c r="C18" s="12">
        <f>SUM(C7:C16)</f>
        <v>935</v>
      </c>
      <c r="D18" s="15">
        <f t="shared" si="1"/>
        <v>77.657807308970092</v>
      </c>
      <c r="E18" s="12">
        <f>SUM(E7:E16)</f>
        <v>269</v>
      </c>
      <c r="F18" s="15">
        <f t="shared" si="2"/>
        <v>22.342192691029901</v>
      </c>
      <c r="I18" s="18"/>
      <c r="K18" s="12">
        <f>SUM(K7:K15)</f>
        <v>316</v>
      </c>
      <c r="L18" s="15">
        <f t="shared" si="3"/>
        <v>26.245847176079735</v>
      </c>
      <c r="M18" s="17"/>
      <c r="N18" s="12">
        <f>SUM(N7:N13)</f>
        <v>109</v>
      </c>
      <c r="O18" s="15">
        <f t="shared" si="4"/>
        <v>9.0531561461794023</v>
      </c>
      <c r="P18" s="12">
        <f>SUM(P7:P12)</f>
        <v>184</v>
      </c>
      <c r="Q18" s="15">
        <f>(P18/B18)*100</f>
        <v>15.282392026578073</v>
      </c>
      <c r="T18" s="17"/>
      <c r="U18" s="13">
        <f>SUM(U7:U16)</f>
        <v>7</v>
      </c>
      <c r="V18" s="15">
        <f>(U18/$B$18)*100</f>
        <v>0.58139534883720934</v>
      </c>
      <c r="W18" s="13">
        <f>SUM(W7:W16)</f>
        <v>10</v>
      </c>
      <c r="X18" s="15">
        <f>(W18/$B$18)*100</f>
        <v>0.83056478405315626</v>
      </c>
      <c r="Y18" s="13">
        <f t="shared" ref="Y18" si="36">SUM(Y7:Y16)</f>
        <v>23</v>
      </c>
      <c r="Z18" s="15">
        <f t="shared" ref="Z18" si="37">(Y18/$B$18)*100</f>
        <v>1.9102990033222591</v>
      </c>
      <c r="AA18" s="13">
        <f t="shared" ref="AA18" si="38">SUM(AA7:AA16)</f>
        <v>20</v>
      </c>
      <c r="AB18" s="15">
        <f t="shared" ref="AB18" si="39">(AA18/$B$18)*100</f>
        <v>1.6611295681063125</v>
      </c>
      <c r="AC18" s="13">
        <f t="shared" ref="AC18" si="40">SUM(AC7:AC16)</f>
        <v>6</v>
      </c>
      <c r="AD18" s="15">
        <f t="shared" ref="AD18" si="41">(AC18/$B$18)*100</f>
        <v>0.49833887043189368</v>
      </c>
      <c r="AE18" s="13">
        <f t="shared" ref="AE18" si="42">SUM(AE7:AE16)</f>
        <v>0</v>
      </c>
      <c r="AF18" s="15">
        <f t="shared" ref="AF18" si="43">(AE18/$B$18)*100</f>
        <v>0</v>
      </c>
      <c r="AG18" s="13">
        <f t="shared" ref="AG18" si="44">SUM(AG7:AG16)</f>
        <v>21</v>
      </c>
      <c r="AH18" s="15">
        <f t="shared" ref="AH18" si="45">(AG18/$B$18)*100</f>
        <v>1.7441860465116279</v>
      </c>
      <c r="AI18" s="13">
        <f t="shared" ref="AI18" si="46">SUM(AI7:AI16)</f>
        <v>99</v>
      </c>
      <c r="AJ18" s="15">
        <f t="shared" ref="AJ18" si="47">(AI18/$B$18)*100</f>
        <v>8.222591362126245</v>
      </c>
      <c r="AK18" s="13">
        <f t="shared" ref="AK18" si="48">SUM(AK7:AK16)</f>
        <v>11</v>
      </c>
      <c r="AL18" s="15">
        <f t="shared" ref="AL18" si="49">(AK18/$B$18)*100</f>
        <v>0.91362126245847186</v>
      </c>
      <c r="AM18" s="13">
        <f t="shared" ref="AM18" si="50">SUM(AM7:AM16)</f>
        <v>1</v>
      </c>
      <c r="AN18" s="15">
        <f t="shared" ref="AN18" si="51">(AM18/$B$18)*100</f>
        <v>8.3056478405315617E-2</v>
      </c>
      <c r="AO18" s="13">
        <f t="shared" ref="AO18" si="52">SUM(AO7:AO16)</f>
        <v>2</v>
      </c>
      <c r="AP18" s="15">
        <f t="shared" ref="AP18" si="53">(AO18/$B$18)*100</f>
        <v>0.16611295681063123</v>
      </c>
      <c r="AQ18" s="13">
        <f t="shared" ref="AQ18" si="54">SUM(AQ7:AQ16)</f>
        <v>2</v>
      </c>
      <c r="AR18" s="15">
        <f t="shared" ref="AR18" si="55">(AQ18/$B$18)*100</f>
        <v>0.16611295681063123</v>
      </c>
      <c r="AS18" s="13">
        <f t="shared" ref="AS18" si="56">SUM(AS7:AS16)</f>
        <v>34</v>
      </c>
      <c r="AT18" s="15">
        <f t="shared" ref="AT18" si="57">(AS18/$B$18)*100</f>
        <v>2.823920265780731</v>
      </c>
      <c r="AU18" s="13">
        <f t="shared" ref="AU18" si="58">SUM(AU7:AU16)</f>
        <v>27</v>
      </c>
      <c r="AV18" s="15">
        <f t="shared" ref="AV18" si="59">(AU18/$B$18)*100</f>
        <v>2.2425249169435215</v>
      </c>
      <c r="AW18" s="13">
        <f t="shared" ref="AW18" si="60">SUM(AW7:AW16)</f>
        <v>67</v>
      </c>
      <c r="AX18" s="15">
        <f t="shared" ref="AX18" si="61">(AW18/$B$18)*100</f>
        <v>5.5647840531561457</v>
      </c>
      <c r="AY18" s="13">
        <f t="shared" ref="AY18" si="62">SUM(AY7:AY16)</f>
        <v>861</v>
      </c>
      <c r="AZ18" s="15">
        <f t="shared" ref="AZ18" si="63">(AY18/$B$18)*100</f>
        <v>71.511627906976756</v>
      </c>
      <c r="BA18" s="13">
        <f t="shared" ref="BA18" si="64">SUM(BA7:BA16)</f>
        <v>1</v>
      </c>
      <c r="BB18" s="15">
        <f t="shared" ref="BB18" si="65">(BA18/$B$18)*100</f>
        <v>8.3056478405315617E-2</v>
      </c>
      <c r="BC18" s="13">
        <f t="shared" ref="BC18" si="66">SUM(BC7:BC16)</f>
        <v>4</v>
      </c>
      <c r="BD18" s="15">
        <f t="shared" ref="BD18" si="67">(BC18/$B$18)*100</f>
        <v>0.33222591362126247</v>
      </c>
      <c r="BE18" s="13">
        <f t="shared" ref="BE18" si="68">SUM(BE7:BE16)</f>
        <v>0</v>
      </c>
      <c r="BF18" s="15">
        <f t="shared" ref="BF18" si="69">(BE18/$B$18)*100</f>
        <v>0</v>
      </c>
      <c r="BG18" s="13">
        <f t="shared" ref="BG18" si="70">SUM(BG7:BG16)</f>
        <v>4</v>
      </c>
      <c r="BH18" s="15">
        <f t="shared" ref="BH18" si="71">(BG18/$B$18)*100</f>
        <v>0.33222591362126247</v>
      </c>
      <c r="BI18" s="17"/>
      <c r="BJ18" s="14">
        <f>SUM(BJ7:BJ16)</f>
        <v>171</v>
      </c>
      <c r="BK18" s="15">
        <f>(BJ18/$B$18)*100</f>
        <v>14.202657807308968</v>
      </c>
      <c r="BL18" s="14">
        <f>SUM(BL7:BL16)</f>
        <v>329</v>
      </c>
      <c r="BM18" s="15">
        <f>(BL18/$B$18)*100</f>
        <v>27.325581395348834</v>
      </c>
      <c r="BN18" s="14">
        <f>SUM(BN7:BN16)</f>
        <v>31</v>
      </c>
      <c r="BO18" s="15">
        <f>(BN18/$B$18)*100</f>
        <v>2.5747508305647839</v>
      </c>
      <c r="BP18" s="14">
        <f>SUM(BP7:BP16)</f>
        <v>169</v>
      </c>
      <c r="BQ18" s="15">
        <f>(BP18/$B$18)*100</f>
        <v>14.036544850498339</v>
      </c>
      <c r="BR18" s="14">
        <f>SUM(BR7:BR16)</f>
        <v>156</v>
      </c>
      <c r="BS18" s="15">
        <f>(BR18/$B$18)*100</f>
        <v>12.956810631229235</v>
      </c>
      <c r="BT18" s="14">
        <f>SUM(BT7:BT16)</f>
        <v>24</v>
      </c>
      <c r="BU18" s="15">
        <f>(BT18/$B$18)*100</f>
        <v>1.9933554817275747</v>
      </c>
      <c r="BV18" s="14">
        <f>SUM(BV7:BV16)</f>
        <v>109</v>
      </c>
      <c r="BW18" s="15">
        <f>(BV18/$B$18)*100</f>
        <v>9.0531561461794023</v>
      </c>
      <c r="BX18" s="14">
        <f>SUM(BX7:BX16)</f>
        <v>10</v>
      </c>
      <c r="BY18" s="15">
        <f>(BX18/$B$18)*100</f>
        <v>0.83056478405315626</v>
      </c>
      <c r="BZ18" s="14">
        <f>SUM(BZ7:BZ16)</f>
        <v>86</v>
      </c>
      <c r="CA18" s="15">
        <f>(BZ18/$B$18)*100</f>
        <v>7.1428571428571423</v>
      </c>
      <c r="CB18" s="14">
        <f>SUM(CB7:CB16)</f>
        <v>71</v>
      </c>
      <c r="CC18" s="15">
        <f t="shared" ref="CC18" si="72">(CB18/$B$18)*100</f>
        <v>5.8970099667774081</v>
      </c>
    </row>
    <row r="19" spans="1:81">
      <c r="D19" s="7"/>
      <c r="F19" s="7"/>
      <c r="L19" s="8"/>
      <c r="O19" s="8"/>
      <c r="Q19" s="8"/>
      <c r="V19" s="9"/>
      <c r="X19" s="9"/>
      <c r="Z19" s="8"/>
      <c r="AB19" s="8"/>
      <c r="AD19" s="8"/>
      <c r="AF19" s="9"/>
      <c r="AH19" s="7"/>
      <c r="AJ19" s="8"/>
      <c r="AL19" s="8"/>
      <c r="AP19" s="8"/>
      <c r="AR19" s="8"/>
      <c r="AT19" s="8"/>
      <c r="AV19" s="8"/>
      <c r="AX19" s="7"/>
      <c r="AZ19" s="8"/>
      <c r="BB19" s="9"/>
      <c r="BD19" s="8"/>
    </row>
    <row r="20" spans="1:81">
      <c r="O20" t="s">
        <v>83</v>
      </c>
      <c r="P20">
        <f>N18+P18</f>
        <v>293</v>
      </c>
    </row>
    <row r="24" spans="1:81" ht="18">
      <c r="A24" s="4" t="s">
        <v>6</v>
      </c>
      <c r="D24" s="7"/>
      <c r="F24" s="7"/>
      <c r="L24" s="8"/>
      <c r="O24" s="8"/>
      <c r="Q24" s="8"/>
      <c r="V24" s="9"/>
      <c r="X24" s="9"/>
      <c r="Z24" s="8"/>
      <c r="AB24" s="8"/>
      <c r="AD24" s="8"/>
      <c r="AF24" s="9"/>
      <c r="AH24" s="7"/>
      <c r="AJ24" s="8"/>
      <c r="AL24" s="8"/>
      <c r="AP24" s="8"/>
      <c r="AR24" s="8"/>
      <c r="AT24" s="8"/>
      <c r="AV24" s="8"/>
      <c r="AX24" s="7"/>
      <c r="AZ24" s="8"/>
      <c r="BB24" s="9"/>
      <c r="BD24" s="8"/>
    </row>
    <row r="25" spans="1:81">
      <c r="A25" s="3"/>
      <c r="D25" s="7"/>
      <c r="F25" s="7"/>
      <c r="L25" s="8"/>
      <c r="O25" s="8"/>
      <c r="Q25" s="8"/>
      <c r="U25" s="6"/>
      <c r="V25" s="9"/>
      <c r="W25" s="6"/>
      <c r="X25" s="9"/>
      <c r="Y25" s="6"/>
      <c r="Z25" s="8"/>
      <c r="AA25" s="6"/>
      <c r="AB25" s="8"/>
      <c r="AC25" s="6"/>
      <c r="AD25" s="8"/>
      <c r="AE25" s="6"/>
      <c r="AF25" s="9"/>
      <c r="AG25" s="6"/>
      <c r="AH25" s="7"/>
      <c r="AI25" s="6"/>
      <c r="AJ25" s="8"/>
      <c r="AK25" s="6"/>
      <c r="AL25" s="8"/>
      <c r="AM25" s="6"/>
      <c r="AO25" s="6"/>
      <c r="AP25" s="8"/>
      <c r="AQ25" s="6"/>
      <c r="AR25" s="8"/>
      <c r="AS25" s="6"/>
      <c r="AT25" s="8"/>
      <c r="AU25" s="6"/>
      <c r="AV25" s="8"/>
      <c r="AW25" s="6"/>
      <c r="AX25" s="7"/>
      <c r="AY25" s="6"/>
      <c r="AZ25" s="8"/>
      <c r="BA25" s="6"/>
      <c r="BB25" s="9"/>
      <c r="BC25" s="6"/>
      <c r="BD25" s="8"/>
      <c r="BE25" s="6"/>
      <c r="BG25" s="6"/>
    </row>
    <row r="26" spans="1:81">
      <c r="A26" s="3"/>
      <c r="B26" t="s">
        <v>2</v>
      </c>
      <c r="C26" t="s">
        <v>3</v>
      </c>
      <c r="D26" s="10" t="s">
        <v>43</v>
      </c>
      <c r="E26" t="s">
        <v>4</v>
      </c>
      <c r="F26" s="10" t="s">
        <v>44</v>
      </c>
      <c r="G26" t="s">
        <v>7</v>
      </c>
      <c r="H26" s="10" t="s">
        <v>45</v>
      </c>
      <c r="I26" s="8" t="s">
        <v>85</v>
      </c>
      <c r="J26" s="10" t="s">
        <v>86</v>
      </c>
      <c r="K26" t="s">
        <v>82</v>
      </c>
      <c r="L26" s="10" t="s">
        <v>81</v>
      </c>
      <c r="N26" t="s">
        <v>8</v>
      </c>
      <c r="O26" s="10" t="s">
        <v>46</v>
      </c>
      <c r="P26" t="s">
        <v>9</v>
      </c>
      <c r="Q26" s="10" t="s">
        <v>48</v>
      </c>
      <c r="R26" t="s">
        <v>10</v>
      </c>
      <c r="S26" s="10" t="s">
        <v>49</v>
      </c>
      <c r="U26" t="s">
        <v>12</v>
      </c>
      <c r="V26" s="5" t="s">
        <v>50</v>
      </c>
      <c r="W26" t="s">
        <v>13</v>
      </c>
      <c r="X26" s="5" t="s">
        <v>51</v>
      </c>
      <c r="Y26" t="s">
        <v>14</v>
      </c>
      <c r="Z26" s="10" t="s">
        <v>52</v>
      </c>
      <c r="AA26" t="s">
        <v>15</v>
      </c>
      <c r="AB26" s="10" t="s">
        <v>52</v>
      </c>
      <c r="AC26" t="s">
        <v>16</v>
      </c>
      <c r="AD26" s="10" t="s">
        <v>53</v>
      </c>
      <c r="AE26" t="s">
        <v>17</v>
      </c>
      <c r="AF26" s="10" t="s">
        <v>54</v>
      </c>
      <c r="AG26" t="s">
        <v>18</v>
      </c>
      <c r="AH26" s="10" t="s">
        <v>55</v>
      </c>
      <c r="AI26" t="s">
        <v>19</v>
      </c>
      <c r="AJ26" s="10" t="s">
        <v>56</v>
      </c>
      <c r="AK26" t="s">
        <v>20</v>
      </c>
      <c r="AL26" s="10" t="s">
        <v>57</v>
      </c>
      <c r="AM26" t="s">
        <v>21</v>
      </c>
      <c r="AN26" s="10" t="s">
        <v>58</v>
      </c>
      <c r="AO26" t="s">
        <v>22</v>
      </c>
      <c r="AP26" s="10" t="s">
        <v>59</v>
      </c>
      <c r="AQ26" t="s">
        <v>23</v>
      </c>
      <c r="AR26" s="10" t="s">
        <v>60</v>
      </c>
      <c r="AS26" t="s">
        <v>24</v>
      </c>
      <c r="AT26" s="10" t="s">
        <v>61</v>
      </c>
      <c r="AU26" t="s">
        <v>25</v>
      </c>
      <c r="AV26" s="10" t="s">
        <v>62</v>
      </c>
      <c r="AW26" t="s">
        <v>26</v>
      </c>
      <c r="AX26" s="10" t="s">
        <v>63</v>
      </c>
      <c r="AY26" t="s">
        <v>27</v>
      </c>
      <c r="AZ26" s="10" t="s">
        <v>64</v>
      </c>
      <c r="BA26" t="s">
        <v>28</v>
      </c>
      <c r="BB26" s="10" t="s">
        <v>65</v>
      </c>
      <c r="BC26" t="s">
        <v>29</v>
      </c>
      <c r="BD26" s="10" t="s">
        <v>66</v>
      </c>
      <c r="BE26" t="s">
        <v>30</v>
      </c>
      <c r="BF26" s="10" t="s">
        <v>67</v>
      </c>
      <c r="BG26" t="s">
        <v>31</v>
      </c>
      <c r="BH26" s="10" t="s">
        <v>68</v>
      </c>
    </row>
    <row r="27" spans="1:81">
      <c r="A27" s="3">
        <v>2006</v>
      </c>
      <c r="B27">
        <f>C27+E27</f>
        <v>42</v>
      </c>
      <c r="C27">
        <v>31</v>
      </c>
      <c r="D27" s="10">
        <f t="shared" ref="D27:D32" si="73">(C27/B27)*100</f>
        <v>73.80952380952381</v>
      </c>
      <c r="E27">
        <v>11</v>
      </c>
      <c r="F27" s="10">
        <f t="shared" ref="F27:F32" si="74">(E27/B27)*100</f>
        <v>26.190476190476193</v>
      </c>
      <c r="G27">
        <v>39</v>
      </c>
      <c r="H27" s="10">
        <f>(G27/B27)*100</f>
        <v>92.857142857142861</v>
      </c>
      <c r="I27" s="8">
        <f>B27-G27</f>
        <v>3</v>
      </c>
      <c r="J27" s="10">
        <f>(I27/B27)*100</f>
        <v>7.1428571428571423</v>
      </c>
      <c r="K27">
        <v>7</v>
      </c>
      <c r="L27" s="10">
        <f>(K27/B27)*100</f>
        <v>16.666666666666664</v>
      </c>
      <c r="N27">
        <v>9</v>
      </c>
      <c r="O27" s="10">
        <f>(N27/B27)*100</f>
        <v>21.428571428571427</v>
      </c>
      <c r="P27">
        <v>17</v>
      </c>
      <c r="Q27" s="10">
        <f>(P27/B27)*100</f>
        <v>40.476190476190474</v>
      </c>
      <c r="R27">
        <v>25</v>
      </c>
      <c r="S27" s="10">
        <f>(R27/(N27+P27))*100</f>
        <v>96.15384615384616</v>
      </c>
      <c r="U27">
        <v>0</v>
      </c>
      <c r="V27" s="5">
        <f t="shared" ref="V27:V32" si="75">(U27/B27)*100</f>
        <v>0</v>
      </c>
      <c r="W27">
        <v>1</v>
      </c>
      <c r="X27" s="10">
        <f t="shared" ref="X27:X32" si="76">(W27/B27)*100</f>
        <v>2.3809523809523809</v>
      </c>
      <c r="Y27">
        <v>3</v>
      </c>
      <c r="Z27" s="10">
        <f t="shared" ref="Z27:Z32" si="77">(Y27/B27)*100</f>
        <v>7.1428571428571423</v>
      </c>
      <c r="AA27">
        <v>0</v>
      </c>
      <c r="AB27" s="10">
        <f t="shared" ref="AB27:AB32" si="78">(AA27/B27)*100</f>
        <v>0</v>
      </c>
      <c r="AC27">
        <v>0</v>
      </c>
      <c r="AD27" s="10">
        <f t="shared" ref="AD27:AD32" si="79">(AC27/B27)*100</f>
        <v>0</v>
      </c>
      <c r="AE27">
        <v>0</v>
      </c>
      <c r="AF27" s="5">
        <f t="shared" ref="AF27:AF32" si="80">(AE27/B27)*100</f>
        <v>0</v>
      </c>
      <c r="AG27">
        <v>3</v>
      </c>
      <c r="AH27" s="10">
        <f t="shared" ref="AH27:AH32" si="81">(AG27/B27)*100</f>
        <v>7.1428571428571423</v>
      </c>
      <c r="AI27">
        <v>4</v>
      </c>
      <c r="AJ27" s="10">
        <f t="shared" ref="AJ27:AJ32" si="82">(AI27/B27)*100</f>
        <v>9.5238095238095237</v>
      </c>
      <c r="AK27">
        <v>0</v>
      </c>
      <c r="AL27" s="10">
        <f t="shared" ref="AL27:AL32" si="83">(AK27/B27)*100</f>
        <v>0</v>
      </c>
      <c r="AM27">
        <v>0</v>
      </c>
      <c r="AN27" s="5">
        <f t="shared" ref="AN27:AN32" si="84">(AM27/B27)*100</f>
        <v>0</v>
      </c>
      <c r="AO27">
        <v>0</v>
      </c>
      <c r="AP27" s="10">
        <f t="shared" ref="AP27:AP32" si="85">(AO27/B27)*100</f>
        <v>0</v>
      </c>
      <c r="AQ27">
        <v>0</v>
      </c>
      <c r="AR27" s="10">
        <f t="shared" ref="AR27:AR32" si="86">(AQ27/B27)*100</f>
        <v>0</v>
      </c>
      <c r="AS27">
        <v>1</v>
      </c>
      <c r="AT27" s="10">
        <f t="shared" ref="AT27:AT32" si="87">(AS27/B27)*100</f>
        <v>2.3809523809523809</v>
      </c>
      <c r="AU27">
        <v>1</v>
      </c>
      <c r="AV27" s="10">
        <f t="shared" ref="AV27:AV32" si="88">(AU27/B27)*100</f>
        <v>2.3809523809523809</v>
      </c>
      <c r="AW27">
        <v>1</v>
      </c>
      <c r="AX27" s="10">
        <f t="shared" ref="AX27:AX32" si="89">(AW27/B27)*100</f>
        <v>2.3809523809523809</v>
      </c>
      <c r="AY27">
        <v>28</v>
      </c>
      <c r="AZ27" s="10">
        <f t="shared" ref="AZ27:AZ32" si="90">(AY27/B27)*100</f>
        <v>66.666666666666657</v>
      </c>
      <c r="BA27">
        <v>0</v>
      </c>
      <c r="BB27" s="5">
        <f t="shared" ref="BB27:BB32" si="91">(BA27/B27)*100</f>
        <v>0</v>
      </c>
      <c r="BC27">
        <v>0</v>
      </c>
      <c r="BD27" s="10">
        <f t="shared" ref="BD27:BD32" si="92">(BC27/B27)*100</f>
        <v>0</v>
      </c>
      <c r="BE27">
        <v>0</v>
      </c>
      <c r="BF27" s="5">
        <f t="shared" ref="BF27:BF32" si="93">(BE27/B27)*100</f>
        <v>0</v>
      </c>
      <c r="BG27">
        <v>0</v>
      </c>
      <c r="BH27" s="10">
        <f t="shared" ref="BH27:BH32" si="94">(BG27/B27)*100</f>
        <v>0</v>
      </c>
    </row>
    <row r="28" spans="1:81">
      <c r="A28" s="3">
        <v>2007</v>
      </c>
      <c r="B28">
        <f t="shared" ref="B28:B32" si="95">C28+E28</f>
        <v>22</v>
      </c>
      <c r="C28">
        <v>21</v>
      </c>
      <c r="D28" s="10">
        <f t="shared" si="73"/>
        <v>95.454545454545453</v>
      </c>
      <c r="E28">
        <v>1</v>
      </c>
      <c r="F28" s="10">
        <f t="shared" si="74"/>
        <v>4.5454545454545459</v>
      </c>
      <c r="G28">
        <v>15</v>
      </c>
      <c r="H28" s="10">
        <f t="shared" ref="H28:H31" si="96">(G28/B28)*100</f>
        <v>68.181818181818173</v>
      </c>
      <c r="I28" s="8">
        <f t="shared" ref="I28:I34" si="97">B28-G28</f>
        <v>7</v>
      </c>
      <c r="J28" s="10">
        <f t="shared" ref="J28:J34" si="98">(I28/B28)*100</f>
        <v>31.818181818181817</v>
      </c>
      <c r="K28">
        <v>4</v>
      </c>
      <c r="L28" s="10">
        <f>(K28/B28)*100</f>
        <v>18.181818181818183</v>
      </c>
      <c r="N28">
        <v>2</v>
      </c>
      <c r="O28" s="10">
        <f>(N28/B28)*100</f>
        <v>9.0909090909090917</v>
      </c>
      <c r="P28">
        <v>7</v>
      </c>
      <c r="Q28" s="10">
        <f>(P28/B28)*100</f>
        <v>31.818181818181817</v>
      </c>
      <c r="R28">
        <v>8</v>
      </c>
      <c r="S28" s="10">
        <f t="shared" ref="S28:S29" si="99">(R28/(N28+P28))*100</f>
        <v>88.888888888888886</v>
      </c>
      <c r="U28">
        <v>0</v>
      </c>
      <c r="V28" s="5">
        <f t="shared" si="75"/>
        <v>0</v>
      </c>
      <c r="W28">
        <v>0</v>
      </c>
      <c r="X28" s="5">
        <f t="shared" si="76"/>
        <v>0</v>
      </c>
      <c r="Y28">
        <v>1</v>
      </c>
      <c r="Z28" s="10">
        <f t="shared" si="77"/>
        <v>4.5454545454545459</v>
      </c>
      <c r="AA28">
        <v>2</v>
      </c>
      <c r="AB28" s="10">
        <f t="shared" si="78"/>
        <v>9.0909090909090917</v>
      </c>
      <c r="AC28">
        <v>0</v>
      </c>
      <c r="AD28" s="10">
        <f t="shared" si="79"/>
        <v>0</v>
      </c>
      <c r="AE28">
        <v>0</v>
      </c>
      <c r="AF28" s="5">
        <f t="shared" si="80"/>
        <v>0</v>
      </c>
      <c r="AG28">
        <v>0</v>
      </c>
      <c r="AH28" s="10">
        <f t="shared" si="81"/>
        <v>0</v>
      </c>
      <c r="AI28">
        <v>0</v>
      </c>
      <c r="AJ28" s="10">
        <f t="shared" si="82"/>
        <v>0</v>
      </c>
      <c r="AK28">
        <v>0</v>
      </c>
      <c r="AL28" s="10">
        <f t="shared" si="83"/>
        <v>0</v>
      </c>
      <c r="AM28">
        <v>0</v>
      </c>
      <c r="AN28" s="5">
        <f t="shared" si="84"/>
        <v>0</v>
      </c>
      <c r="AO28">
        <v>0</v>
      </c>
      <c r="AP28" s="10">
        <f t="shared" si="85"/>
        <v>0</v>
      </c>
      <c r="AQ28">
        <v>0</v>
      </c>
      <c r="AR28" s="10">
        <f t="shared" si="86"/>
        <v>0</v>
      </c>
      <c r="AS28">
        <v>0</v>
      </c>
      <c r="AT28" s="10">
        <f t="shared" si="87"/>
        <v>0</v>
      </c>
      <c r="AU28">
        <v>3</v>
      </c>
      <c r="AV28" s="10">
        <f t="shared" si="88"/>
        <v>13.636363636363635</v>
      </c>
      <c r="AW28">
        <v>1</v>
      </c>
      <c r="AX28" s="10">
        <f t="shared" si="89"/>
        <v>4.5454545454545459</v>
      </c>
      <c r="AY28">
        <v>15</v>
      </c>
      <c r="AZ28" s="10">
        <f t="shared" si="90"/>
        <v>68.181818181818173</v>
      </c>
      <c r="BA28">
        <v>0</v>
      </c>
      <c r="BB28" s="5">
        <f t="shared" si="91"/>
        <v>0</v>
      </c>
      <c r="BC28">
        <v>0</v>
      </c>
      <c r="BD28" s="10">
        <f t="shared" si="92"/>
        <v>0</v>
      </c>
      <c r="BE28">
        <v>0</v>
      </c>
      <c r="BF28" s="5">
        <f t="shared" si="93"/>
        <v>0</v>
      </c>
      <c r="BG28">
        <v>0</v>
      </c>
      <c r="BH28" s="10">
        <f t="shared" si="94"/>
        <v>0</v>
      </c>
    </row>
    <row r="29" spans="1:81">
      <c r="A29" s="3">
        <v>2008</v>
      </c>
      <c r="B29">
        <f t="shared" si="95"/>
        <v>30</v>
      </c>
      <c r="C29">
        <v>30</v>
      </c>
      <c r="D29" s="10">
        <f t="shared" si="73"/>
        <v>100</v>
      </c>
      <c r="E29">
        <v>0</v>
      </c>
      <c r="F29" s="10">
        <f t="shared" si="74"/>
        <v>0</v>
      </c>
      <c r="G29">
        <v>28</v>
      </c>
      <c r="H29" s="10">
        <f t="shared" si="96"/>
        <v>93.333333333333329</v>
      </c>
      <c r="I29" s="8">
        <f t="shared" si="97"/>
        <v>2</v>
      </c>
      <c r="J29" s="10">
        <f t="shared" si="98"/>
        <v>6.666666666666667</v>
      </c>
      <c r="K29">
        <v>5</v>
      </c>
      <c r="L29" s="10">
        <f>(K29/B29)*100</f>
        <v>16.666666666666664</v>
      </c>
      <c r="N29">
        <v>5</v>
      </c>
      <c r="O29" s="10">
        <f>(N29/B29)*100</f>
        <v>16.666666666666664</v>
      </c>
      <c r="P29">
        <v>3</v>
      </c>
      <c r="Q29" s="10">
        <f>(P29/B29)*100</f>
        <v>10</v>
      </c>
      <c r="R29">
        <v>8</v>
      </c>
      <c r="S29" s="10">
        <f t="shared" si="99"/>
        <v>100</v>
      </c>
      <c r="U29">
        <v>0</v>
      </c>
      <c r="V29" s="5">
        <f t="shared" si="75"/>
        <v>0</v>
      </c>
      <c r="W29">
        <v>0</v>
      </c>
      <c r="X29" s="5">
        <f t="shared" si="76"/>
        <v>0</v>
      </c>
      <c r="Y29">
        <v>2</v>
      </c>
      <c r="Z29" s="10">
        <f t="shared" si="77"/>
        <v>6.666666666666667</v>
      </c>
      <c r="AA29">
        <v>0</v>
      </c>
      <c r="AB29" s="10">
        <f t="shared" si="78"/>
        <v>0</v>
      </c>
      <c r="AC29">
        <v>0</v>
      </c>
      <c r="AD29" s="10">
        <f t="shared" si="79"/>
        <v>0</v>
      </c>
      <c r="AE29">
        <v>0</v>
      </c>
      <c r="AF29" s="5">
        <f t="shared" si="80"/>
        <v>0</v>
      </c>
      <c r="AG29">
        <v>2</v>
      </c>
      <c r="AH29" s="10">
        <f t="shared" si="81"/>
        <v>6.666666666666667</v>
      </c>
      <c r="AI29">
        <v>1</v>
      </c>
      <c r="AJ29" s="10">
        <f t="shared" si="82"/>
        <v>3.3333333333333335</v>
      </c>
      <c r="AK29">
        <v>0</v>
      </c>
      <c r="AL29" s="10">
        <f t="shared" si="83"/>
        <v>0</v>
      </c>
      <c r="AM29">
        <v>0</v>
      </c>
      <c r="AN29" s="5">
        <f t="shared" si="84"/>
        <v>0</v>
      </c>
      <c r="AO29">
        <v>1</v>
      </c>
      <c r="AP29" s="10">
        <f t="shared" si="85"/>
        <v>3.3333333333333335</v>
      </c>
      <c r="AQ29">
        <v>0</v>
      </c>
      <c r="AR29" s="10">
        <f t="shared" si="86"/>
        <v>0</v>
      </c>
      <c r="AS29">
        <v>2</v>
      </c>
      <c r="AT29" s="10">
        <f t="shared" si="87"/>
        <v>6.666666666666667</v>
      </c>
      <c r="AU29">
        <v>0</v>
      </c>
      <c r="AV29" s="10">
        <f t="shared" si="88"/>
        <v>0</v>
      </c>
      <c r="AW29">
        <v>2</v>
      </c>
      <c r="AX29" s="10">
        <f t="shared" si="89"/>
        <v>6.666666666666667</v>
      </c>
      <c r="AY29">
        <v>20</v>
      </c>
      <c r="AZ29" s="10">
        <f t="shared" si="90"/>
        <v>66.666666666666657</v>
      </c>
      <c r="BA29">
        <v>0</v>
      </c>
      <c r="BB29" s="5">
        <f t="shared" si="91"/>
        <v>0</v>
      </c>
      <c r="BC29">
        <v>0</v>
      </c>
      <c r="BD29" s="10">
        <f t="shared" si="92"/>
        <v>0</v>
      </c>
      <c r="BE29">
        <v>0</v>
      </c>
      <c r="BF29" s="5">
        <f t="shared" si="93"/>
        <v>0</v>
      </c>
      <c r="BG29">
        <v>0</v>
      </c>
      <c r="BH29" s="10">
        <f t="shared" si="94"/>
        <v>0</v>
      </c>
    </row>
    <row r="30" spans="1:81">
      <c r="A30" s="3">
        <v>2009</v>
      </c>
      <c r="B30">
        <f t="shared" si="95"/>
        <v>23</v>
      </c>
      <c r="C30">
        <v>23</v>
      </c>
      <c r="D30" s="10">
        <f t="shared" si="73"/>
        <v>100</v>
      </c>
      <c r="E30">
        <v>0</v>
      </c>
      <c r="F30" s="10">
        <f t="shared" si="74"/>
        <v>0</v>
      </c>
      <c r="G30">
        <v>17</v>
      </c>
      <c r="H30" s="10">
        <f t="shared" si="96"/>
        <v>73.91304347826086</v>
      </c>
      <c r="I30" s="8">
        <f t="shared" si="97"/>
        <v>6</v>
      </c>
      <c r="J30" s="10">
        <f t="shared" si="98"/>
        <v>26.086956521739129</v>
      </c>
      <c r="K30">
        <v>5</v>
      </c>
      <c r="L30" s="10">
        <f>(K30/B30)*100</f>
        <v>21.739130434782609</v>
      </c>
      <c r="N30">
        <v>2</v>
      </c>
      <c r="O30" s="10">
        <f>(N30/B30)*100</f>
        <v>8.695652173913043</v>
      </c>
      <c r="R30">
        <v>2</v>
      </c>
      <c r="S30" s="10">
        <f>(R30/(N30+P30))*100</f>
        <v>100</v>
      </c>
      <c r="U30">
        <v>0</v>
      </c>
      <c r="V30" s="5">
        <f t="shared" si="75"/>
        <v>0</v>
      </c>
      <c r="W30">
        <v>0</v>
      </c>
      <c r="X30" s="5">
        <f t="shared" si="76"/>
        <v>0</v>
      </c>
      <c r="Y30">
        <v>0</v>
      </c>
      <c r="Z30" s="10">
        <f t="shared" si="77"/>
        <v>0</v>
      </c>
      <c r="AA30">
        <v>0</v>
      </c>
      <c r="AB30" s="10">
        <f t="shared" si="78"/>
        <v>0</v>
      </c>
      <c r="AC30">
        <v>0</v>
      </c>
      <c r="AD30" s="10">
        <f t="shared" si="79"/>
        <v>0</v>
      </c>
      <c r="AE30">
        <v>1</v>
      </c>
      <c r="AF30" s="10">
        <f t="shared" si="80"/>
        <v>4.3478260869565215</v>
      </c>
      <c r="AG30">
        <v>0</v>
      </c>
      <c r="AH30" s="10">
        <f t="shared" si="81"/>
        <v>0</v>
      </c>
      <c r="AI30">
        <v>6</v>
      </c>
      <c r="AJ30" s="10">
        <f t="shared" si="82"/>
        <v>26.086956521739129</v>
      </c>
      <c r="AK30">
        <v>0</v>
      </c>
      <c r="AL30" s="10">
        <f t="shared" si="83"/>
        <v>0</v>
      </c>
      <c r="AM30">
        <v>0</v>
      </c>
      <c r="AN30" s="5">
        <f t="shared" si="84"/>
        <v>0</v>
      </c>
      <c r="AO30">
        <v>0</v>
      </c>
      <c r="AP30" s="10">
        <f t="shared" si="85"/>
        <v>0</v>
      </c>
      <c r="AQ30">
        <v>0</v>
      </c>
      <c r="AR30" s="10">
        <f t="shared" si="86"/>
        <v>0</v>
      </c>
      <c r="AS30">
        <v>1</v>
      </c>
      <c r="AT30" s="10">
        <f t="shared" si="87"/>
        <v>4.3478260869565215</v>
      </c>
      <c r="AU30">
        <v>1</v>
      </c>
      <c r="AV30" s="10">
        <f t="shared" si="88"/>
        <v>4.3478260869565215</v>
      </c>
      <c r="AW30">
        <v>2</v>
      </c>
      <c r="AX30" s="10">
        <f t="shared" si="89"/>
        <v>8.695652173913043</v>
      </c>
      <c r="AY30">
        <v>11</v>
      </c>
      <c r="AZ30" s="10">
        <f t="shared" si="90"/>
        <v>47.826086956521742</v>
      </c>
      <c r="BA30">
        <v>0</v>
      </c>
      <c r="BB30" s="5">
        <f t="shared" si="91"/>
        <v>0</v>
      </c>
      <c r="BC30">
        <v>0</v>
      </c>
      <c r="BD30" s="10">
        <f t="shared" si="92"/>
        <v>0</v>
      </c>
      <c r="BE30">
        <v>0</v>
      </c>
      <c r="BF30" s="5">
        <f t="shared" si="93"/>
        <v>0</v>
      </c>
      <c r="BG30">
        <v>0</v>
      </c>
      <c r="BH30" s="10">
        <f t="shared" si="94"/>
        <v>0</v>
      </c>
    </row>
    <row r="31" spans="1:81">
      <c r="A31" s="3">
        <v>2010</v>
      </c>
      <c r="B31">
        <f t="shared" si="95"/>
        <v>43</v>
      </c>
      <c r="C31">
        <v>24</v>
      </c>
      <c r="D31" s="10">
        <f t="shared" si="73"/>
        <v>55.813953488372093</v>
      </c>
      <c r="E31">
        <v>19</v>
      </c>
      <c r="F31" s="10">
        <f t="shared" si="74"/>
        <v>44.186046511627907</v>
      </c>
      <c r="G31">
        <v>32</v>
      </c>
      <c r="H31" s="10">
        <f t="shared" si="96"/>
        <v>74.418604651162795</v>
      </c>
      <c r="I31" s="8">
        <f t="shared" si="97"/>
        <v>11</v>
      </c>
      <c r="J31" s="10">
        <f t="shared" si="98"/>
        <v>25.581395348837212</v>
      </c>
      <c r="K31">
        <v>7</v>
      </c>
      <c r="L31" s="10">
        <f>(K31/B31)*100</f>
        <v>16.279069767441861</v>
      </c>
      <c r="S31" s="8"/>
      <c r="U31">
        <v>0</v>
      </c>
      <c r="V31" s="5">
        <f t="shared" si="75"/>
        <v>0</v>
      </c>
      <c r="W31">
        <v>0</v>
      </c>
      <c r="X31" s="5">
        <f t="shared" si="76"/>
        <v>0</v>
      </c>
      <c r="Y31">
        <v>1</v>
      </c>
      <c r="Z31" s="10">
        <f t="shared" si="77"/>
        <v>2.3255813953488373</v>
      </c>
      <c r="AA31">
        <v>0</v>
      </c>
      <c r="AB31" s="10">
        <f t="shared" si="78"/>
        <v>0</v>
      </c>
      <c r="AC31">
        <v>2</v>
      </c>
      <c r="AD31" s="10">
        <f t="shared" si="79"/>
        <v>4.6511627906976747</v>
      </c>
      <c r="AE31">
        <v>0</v>
      </c>
      <c r="AF31" s="5">
        <f t="shared" si="80"/>
        <v>0</v>
      </c>
      <c r="AG31">
        <v>1</v>
      </c>
      <c r="AH31" s="10">
        <f t="shared" si="81"/>
        <v>2.3255813953488373</v>
      </c>
      <c r="AI31">
        <v>6</v>
      </c>
      <c r="AJ31" s="10">
        <f t="shared" si="82"/>
        <v>13.953488372093023</v>
      </c>
      <c r="AK31">
        <v>0</v>
      </c>
      <c r="AL31" s="10">
        <f t="shared" si="83"/>
        <v>0</v>
      </c>
      <c r="AM31">
        <v>0</v>
      </c>
      <c r="AN31" s="5">
        <f t="shared" si="84"/>
        <v>0</v>
      </c>
      <c r="AO31">
        <v>1</v>
      </c>
      <c r="AP31" s="10">
        <f t="shared" si="85"/>
        <v>2.3255813953488373</v>
      </c>
      <c r="AQ31">
        <v>1</v>
      </c>
      <c r="AR31" s="10">
        <f t="shared" si="86"/>
        <v>2.3255813953488373</v>
      </c>
      <c r="AS31">
        <v>0</v>
      </c>
      <c r="AT31" s="10">
        <f t="shared" si="87"/>
        <v>0</v>
      </c>
      <c r="AU31">
        <v>2</v>
      </c>
      <c r="AV31" s="10">
        <f t="shared" si="88"/>
        <v>4.6511627906976747</v>
      </c>
      <c r="AW31">
        <v>6</v>
      </c>
      <c r="AX31" s="10">
        <f t="shared" si="89"/>
        <v>13.953488372093023</v>
      </c>
      <c r="AY31">
        <v>22</v>
      </c>
      <c r="AZ31" s="10">
        <f t="shared" si="90"/>
        <v>51.162790697674424</v>
      </c>
      <c r="BA31">
        <v>0</v>
      </c>
      <c r="BB31" s="5">
        <f t="shared" si="91"/>
        <v>0</v>
      </c>
      <c r="BC31">
        <v>1</v>
      </c>
      <c r="BD31" s="10">
        <f t="shared" si="92"/>
        <v>2.3255813953488373</v>
      </c>
      <c r="BE31">
        <v>0</v>
      </c>
      <c r="BF31" s="5">
        <f t="shared" si="93"/>
        <v>0</v>
      </c>
      <c r="BG31">
        <v>0</v>
      </c>
      <c r="BH31" s="10">
        <f t="shared" si="94"/>
        <v>0</v>
      </c>
    </row>
    <row r="32" spans="1:81">
      <c r="A32" s="3">
        <v>2011</v>
      </c>
      <c r="B32">
        <f t="shared" si="95"/>
        <v>36</v>
      </c>
      <c r="C32">
        <v>35</v>
      </c>
      <c r="D32" s="10">
        <f t="shared" si="73"/>
        <v>97.222222222222214</v>
      </c>
      <c r="E32">
        <v>1</v>
      </c>
      <c r="F32" s="10">
        <f t="shared" si="74"/>
        <v>2.7777777777777777</v>
      </c>
      <c r="G32">
        <v>18</v>
      </c>
      <c r="H32" s="10">
        <f>(G32/B32)*100</f>
        <v>50</v>
      </c>
      <c r="I32" s="8">
        <f t="shared" si="97"/>
        <v>18</v>
      </c>
      <c r="J32" s="10">
        <f t="shared" si="98"/>
        <v>50</v>
      </c>
      <c r="S32" s="8"/>
      <c r="U32">
        <v>0</v>
      </c>
      <c r="V32" s="5">
        <f t="shared" si="75"/>
        <v>0</v>
      </c>
      <c r="W32">
        <v>0</v>
      </c>
      <c r="X32" s="5">
        <f t="shared" si="76"/>
        <v>0</v>
      </c>
      <c r="Y32">
        <v>3</v>
      </c>
      <c r="Z32" s="10">
        <f t="shared" si="77"/>
        <v>8.3333333333333321</v>
      </c>
      <c r="AA32">
        <v>0</v>
      </c>
      <c r="AB32" s="10">
        <f t="shared" si="78"/>
        <v>0</v>
      </c>
      <c r="AC32">
        <v>0</v>
      </c>
      <c r="AD32" s="10">
        <f t="shared" si="79"/>
        <v>0</v>
      </c>
      <c r="AE32">
        <v>0</v>
      </c>
      <c r="AF32" s="5">
        <f t="shared" si="80"/>
        <v>0</v>
      </c>
      <c r="AG32">
        <v>1</v>
      </c>
      <c r="AH32" s="10">
        <f t="shared" si="81"/>
        <v>2.7777777777777777</v>
      </c>
      <c r="AI32">
        <v>3</v>
      </c>
      <c r="AJ32" s="10">
        <f t="shared" si="82"/>
        <v>8.3333333333333321</v>
      </c>
      <c r="AK32">
        <v>1</v>
      </c>
      <c r="AL32" s="10">
        <f t="shared" si="83"/>
        <v>2.7777777777777777</v>
      </c>
      <c r="AM32">
        <v>0</v>
      </c>
      <c r="AN32" s="5">
        <f t="shared" si="84"/>
        <v>0</v>
      </c>
      <c r="AO32">
        <v>0</v>
      </c>
      <c r="AP32" s="10">
        <f t="shared" si="85"/>
        <v>0</v>
      </c>
      <c r="AQ32">
        <v>0</v>
      </c>
      <c r="AR32" s="10">
        <f t="shared" si="86"/>
        <v>0</v>
      </c>
      <c r="AS32">
        <v>3</v>
      </c>
      <c r="AT32" s="10">
        <f t="shared" si="87"/>
        <v>8.3333333333333321</v>
      </c>
      <c r="AU32">
        <v>3</v>
      </c>
      <c r="AV32" s="10">
        <f t="shared" si="88"/>
        <v>8.3333333333333321</v>
      </c>
      <c r="AW32">
        <v>2</v>
      </c>
      <c r="AX32" s="10">
        <f t="shared" si="89"/>
        <v>5.5555555555555554</v>
      </c>
      <c r="AY32">
        <v>19</v>
      </c>
      <c r="AZ32" s="10">
        <f t="shared" si="90"/>
        <v>52.777777777777779</v>
      </c>
      <c r="BA32">
        <v>0</v>
      </c>
      <c r="BB32" s="5">
        <f t="shared" si="91"/>
        <v>0</v>
      </c>
      <c r="BC32">
        <v>0</v>
      </c>
      <c r="BD32" s="10">
        <f t="shared" si="92"/>
        <v>0</v>
      </c>
      <c r="BE32">
        <v>0</v>
      </c>
      <c r="BF32" s="5">
        <f t="shared" si="93"/>
        <v>0</v>
      </c>
      <c r="BG32">
        <v>1</v>
      </c>
      <c r="BH32" s="10">
        <f t="shared" si="94"/>
        <v>2.7777777777777777</v>
      </c>
    </row>
    <row r="33" spans="1:86">
      <c r="H33" s="8"/>
      <c r="I33" s="8"/>
      <c r="J33" s="8"/>
      <c r="S33" s="8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</row>
    <row r="34" spans="1:86" s="12" customFormat="1">
      <c r="A34" s="11" t="s">
        <v>79</v>
      </c>
      <c r="B34" s="12">
        <f>SUM(B27:B32)</f>
        <v>196</v>
      </c>
      <c r="C34" s="12">
        <f>SUM(C27:C32)</f>
        <v>164</v>
      </c>
      <c r="D34" s="15">
        <f>(C34/B34)*100</f>
        <v>83.673469387755105</v>
      </c>
      <c r="E34" s="12">
        <f>SUM(E27:E32)</f>
        <v>32</v>
      </c>
      <c r="F34" s="15">
        <f>(E34/B34)*100</f>
        <v>16.326530612244898</v>
      </c>
      <c r="G34" s="12">
        <f>SUM(G27:G32)</f>
        <v>149</v>
      </c>
      <c r="H34" s="19">
        <f>(G34/B34)*100</f>
        <v>76.020408163265301</v>
      </c>
      <c r="I34" s="8">
        <f t="shared" si="97"/>
        <v>47</v>
      </c>
      <c r="J34" s="10">
        <f t="shared" si="98"/>
        <v>23.979591836734691</v>
      </c>
      <c r="K34" s="12">
        <f>SUM(K27:K31)</f>
        <v>28</v>
      </c>
      <c r="L34" s="15">
        <f>(K34/B34)*100</f>
        <v>14.285714285714285</v>
      </c>
      <c r="M34" s="17"/>
      <c r="N34" s="12">
        <f>SUM(N27:N30)</f>
        <v>18</v>
      </c>
      <c r="O34" s="15">
        <f>(N34/B34)*100</f>
        <v>9.183673469387756</v>
      </c>
      <c r="P34" s="12">
        <f>SUM(P27:P29)</f>
        <v>27</v>
      </c>
      <c r="Q34" s="15">
        <f>(P34/B34)*100</f>
        <v>13.77551020408163</v>
      </c>
      <c r="R34" s="12">
        <f>SUM(R27:R30)</f>
        <v>43</v>
      </c>
      <c r="S34" s="19">
        <f t="shared" ref="S34" si="100">(R34/(N34+P34))*100</f>
        <v>95.555555555555557</v>
      </c>
      <c r="T34" s="17"/>
      <c r="U34" s="13">
        <f>SUM(U27:U32)</f>
        <v>0</v>
      </c>
      <c r="V34" s="15">
        <f>(U34/$B$18)*100</f>
        <v>0</v>
      </c>
      <c r="W34" s="13">
        <f t="shared" ref="W34" si="101">SUM(W27:W32)</f>
        <v>1</v>
      </c>
      <c r="X34" s="15">
        <f t="shared" ref="X34" si="102">(W34/$B$18)*100</f>
        <v>8.3056478405315617E-2</v>
      </c>
      <c r="Y34" s="13">
        <f t="shared" ref="Y34" si="103">SUM(Y27:Y32)</f>
        <v>10</v>
      </c>
      <c r="Z34" s="15">
        <f t="shared" ref="Z34" si="104">(Y34/$B$18)*100</f>
        <v>0.83056478405315626</v>
      </c>
      <c r="AA34" s="13">
        <f t="shared" ref="AA34" si="105">SUM(AA27:AA32)</f>
        <v>2</v>
      </c>
      <c r="AB34" s="15">
        <f t="shared" ref="AB34" si="106">(AA34/$B$18)*100</f>
        <v>0.16611295681063123</v>
      </c>
      <c r="AC34" s="13">
        <f t="shared" ref="AC34" si="107">SUM(AC27:AC32)</f>
        <v>2</v>
      </c>
      <c r="AD34" s="15">
        <f t="shared" ref="AD34" si="108">(AC34/$B$18)*100</f>
        <v>0.16611295681063123</v>
      </c>
      <c r="AE34" s="13">
        <f t="shared" ref="AE34" si="109">SUM(AE27:AE32)</f>
        <v>1</v>
      </c>
      <c r="AF34" s="15">
        <f t="shared" ref="AF34" si="110">(AE34/$B$18)*100</f>
        <v>8.3056478405315617E-2</v>
      </c>
      <c r="AG34" s="13">
        <f t="shared" ref="AG34" si="111">SUM(AG27:AG32)</f>
        <v>7</v>
      </c>
      <c r="AH34" s="15">
        <f t="shared" ref="AH34" si="112">(AG34/$B$18)*100</f>
        <v>0.58139534883720934</v>
      </c>
      <c r="AI34" s="13">
        <f t="shared" ref="AI34" si="113">SUM(AI27:AI32)</f>
        <v>20</v>
      </c>
      <c r="AJ34" s="15">
        <f t="shared" ref="AJ34" si="114">(AI34/$B$18)*100</f>
        <v>1.6611295681063125</v>
      </c>
      <c r="AK34" s="13">
        <f t="shared" ref="AK34" si="115">SUM(AK27:AK32)</f>
        <v>1</v>
      </c>
      <c r="AL34" s="15">
        <f t="shared" ref="AL34" si="116">(AK34/$B$18)*100</f>
        <v>8.3056478405315617E-2</v>
      </c>
      <c r="AM34" s="13">
        <f t="shared" ref="AM34" si="117">SUM(AM27:AM32)</f>
        <v>0</v>
      </c>
      <c r="AN34" s="15">
        <f t="shared" ref="AN34" si="118">(AM34/$B$18)*100</f>
        <v>0</v>
      </c>
      <c r="AO34" s="13">
        <f t="shared" ref="AO34" si="119">SUM(AO27:AO32)</f>
        <v>2</v>
      </c>
      <c r="AP34" s="15">
        <f t="shared" ref="AP34" si="120">(AO34/$B$18)*100</f>
        <v>0.16611295681063123</v>
      </c>
      <c r="AQ34" s="13">
        <f t="shared" ref="AQ34" si="121">SUM(AQ27:AQ32)</f>
        <v>1</v>
      </c>
      <c r="AR34" s="15">
        <f t="shared" ref="AR34" si="122">(AQ34/$B$18)*100</f>
        <v>8.3056478405315617E-2</v>
      </c>
      <c r="AS34" s="13">
        <f t="shared" ref="AS34" si="123">SUM(AS27:AS32)</f>
        <v>7</v>
      </c>
      <c r="AT34" s="15">
        <f t="shared" ref="AT34" si="124">(AS34/$B$18)*100</f>
        <v>0.58139534883720934</v>
      </c>
      <c r="AU34" s="13">
        <f t="shared" ref="AU34" si="125">SUM(AU27:AU32)</f>
        <v>10</v>
      </c>
      <c r="AV34" s="15">
        <f t="shared" ref="AV34" si="126">(AU34/$B$18)*100</f>
        <v>0.83056478405315626</v>
      </c>
      <c r="AW34" s="13">
        <f t="shared" ref="AW34" si="127">SUM(AW27:AW32)</f>
        <v>14</v>
      </c>
      <c r="AX34" s="15">
        <f t="shared" ref="AX34" si="128">(AW34/$B$18)*100</f>
        <v>1.1627906976744187</v>
      </c>
      <c r="AY34" s="13">
        <f>SUM(AY27:AY32)</f>
        <v>115</v>
      </c>
      <c r="AZ34" s="15">
        <f t="shared" ref="AZ34" si="129">(AY34/$B$18)*100</f>
        <v>9.5514950166112964</v>
      </c>
      <c r="BA34" s="13">
        <f t="shared" ref="BA34" si="130">SUM(BA27:BA32)</f>
        <v>0</v>
      </c>
      <c r="BB34" s="15">
        <f t="shared" ref="BB34" si="131">(BA34/$B$18)*100</f>
        <v>0</v>
      </c>
      <c r="BC34" s="13">
        <f t="shared" ref="BC34" si="132">SUM(BC27:BC32)</f>
        <v>1</v>
      </c>
      <c r="BD34" s="15">
        <f t="shared" ref="BD34" si="133">(BC34/$B$18)*100</f>
        <v>8.3056478405315617E-2</v>
      </c>
      <c r="BE34" s="13">
        <f t="shared" ref="BE34" si="134">SUM(BE27:BE32)</f>
        <v>0</v>
      </c>
      <c r="BF34" s="15">
        <f t="shared" ref="BF34" si="135">(BE34/$B$18)*100</f>
        <v>0</v>
      </c>
      <c r="BG34" s="13">
        <f t="shared" ref="BG34" si="136">SUM(BG27:BG32)</f>
        <v>1</v>
      </c>
      <c r="BH34" s="15">
        <f t="shared" ref="BH34" si="137">(BG34/$B$18)*100</f>
        <v>8.3056478405315617E-2</v>
      </c>
      <c r="BI34" s="17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8"/>
      <c r="CE34" s="18"/>
      <c r="CF34" s="18"/>
      <c r="CG34" s="18"/>
      <c r="CH34" s="18"/>
    </row>
    <row r="36" spans="1:86">
      <c r="O36" t="s">
        <v>84</v>
      </c>
      <c r="P36">
        <f>N34+P34</f>
        <v>45</v>
      </c>
    </row>
    <row r="39" spans="1:86">
      <c r="O39" t="s">
        <v>87</v>
      </c>
      <c r="P39">
        <f>(P20+P36)-R34</f>
        <v>295</v>
      </c>
    </row>
    <row r="40" spans="1:86">
      <c r="O40" t="s">
        <v>88</v>
      </c>
      <c r="P40">
        <f>P20-R34</f>
        <v>250</v>
      </c>
    </row>
  </sheetData>
  <mergeCells count="2">
    <mergeCell ref="U5:BG5"/>
    <mergeCell ref="BJ5:BZ5"/>
  </mergeCells>
  <pageMargins left="0.75" right="0.75" top="1" bottom="1" header="0.5" footer="0.5"/>
  <pageSetup paperSize="9" orientation="portrait" horizontalDpi="4294967292" verticalDpi="4294967292"/>
  <ignoredErrors>
    <ignoredError sqref="V18 X18 Z18" formula="1"/>
  </ignoredErrors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Università di Pisa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Tornaboni</dc:creator>
  <cp:lastModifiedBy>Francesco</cp:lastModifiedBy>
  <dcterms:created xsi:type="dcterms:W3CDTF">2012-06-03T10:24:49Z</dcterms:created>
  <dcterms:modified xsi:type="dcterms:W3CDTF">2012-08-10T20:14:05Z</dcterms:modified>
</cp:coreProperties>
</file>